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autoCompressPictures="0"/>
  <bookViews>
    <workbookView xWindow="0" yWindow="45" windowWidth="15960" windowHeight="18075" activeTab="1"/>
  </bookViews>
  <sheets>
    <sheet name="zdrowi" sheetId="2" r:id="rId1"/>
    <sheet name="nadcisnienie - Tabela 1-1" sheetId="3" r:id="rId2"/>
    <sheet name="Arkusz1" sheetId="4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2" i="4" l="1"/>
  <c r="V44" i="4"/>
  <c r="V104" i="4"/>
  <c r="V103" i="4"/>
  <c r="V102" i="4"/>
  <c r="V101" i="4"/>
  <c r="V100" i="4"/>
  <c r="V99" i="4"/>
  <c r="V98" i="4"/>
  <c r="V97" i="4"/>
  <c r="V96" i="4"/>
  <c r="K104" i="4"/>
  <c r="K103" i="4"/>
  <c r="K102" i="4"/>
  <c r="K101" i="4"/>
  <c r="K100" i="4"/>
  <c r="K99" i="4"/>
  <c r="V51" i="4"/>
  <c r="V50" i="4"/>
  <c r="V49" i="4"/>
  <c r="V48" i="4"/>
  <c r="V46" i="4"/>
  <c r="V45" i="4"/>
  <c r="V47" i="4"/>
  <c r="K52" i="4"/>
  <c r="K51" i="4"/>
  <c r="K50" i="4"/>
  <c r="K49" i="4"/>
  <c r="K48" i="4"/>
  <c r="K47" i="4"/>
  <c r="I55" i="4"/>
  <c r="J55" i="4"/>
  <c r="K55" i="4"/>
  <c r="T55" i="4"/>
  <c r="U55" i="4"/>
  <c r="V55" i="4"/>
  <c r="I56" i="4"/>
  <c r="J56" i="4"/>
  <c r="K56" i="4"/>
  <c r="T96" i="4"/>
  <c r="U96" i="4"/>
  <c r="I57" i="4"/>
  <c r="J57" i="4"/>
  <c r="K57" i="4"/>
  <c r="T56" i="4"/>
  <c r="U56" i="4"/>
  <c r="V56" i="4"/>
  <c r="V90" i="4" l="1"/>
  <c r="V88" i="4"/>
  <c r="K97" i="4"/>
  <c r="K96" i="4"/>
  <c r="U104" i="4"/>
  <c r="T104" i="4"/>
  <c r="V95" i="4"/>
  <c r="U95" i="4"/>
  <c r="T95" i="4"/>
  <c r="U103" i="4"/>
  <c r="T103" i="4"/>
  <c r="V94" i="4"/>
  <c r="U94" i="4"/>
  <c r="T94" i="4"/>
  <c r="U102" i="4"/>
  <c r="T102" i="4"/>
  <c r="V93" i="4"/>
  <c r="U93" i="4"/>
  <c r="T93" i="4"/>
  <c r="V92" i="4"/>
  <c r="U92" i="4"/>
  <c r="T92" i="4"/>
  <c r="V91" i="4"/>
  <c r="U91" i="4"/>
  <c r="T91" i="4"/>
  <c r="U90" i="4"/>
  <c r="T90" i="4"/>
  <c r="V89" i="4"/>
  <c r="U89" i="4"/>
  <c r="T89" i="4"/>
  <c r="U88" i="4"/>
  <c r="T88" i="4"/>
  <c r="V87" i="4"/>
  <c r="U87" i="4"/>
  <c r="T87" i="4"/>
  <c r="U101" i="4"/>
  <c r="T101" i="4"/>
  <c r="V86" i="4"/>
  <c r="U86" i="4"/>
  <c r="T86" i="4"/>
  <c r="V85" i="4"/>
  <c r="U85" i="4"/>
  <c r="T85" i="4"/>
  <c r="V84" i="4"/>
  <c r="U84" i="4"/>
  <c r="T84" i="4"/>
  <c r="V83" i="4"/>
  <c r="U83" i="4"/>
  <c r="T83" i="4"/>
  <c r="V82" i="4"/>
  <c r="U82" i="4"/>
  <c r="T82" i="4"/>
  <c r="V81" i="4"/>
  <c r="U81" i="4"/>
  <c r="T81" i="4"/>
  <c r="V80" i="4"/>
  <c r="U80" i="4"/>
  <c r="T80" i="4"/>
  <c r="V79" i="4"/>
  <c r="U79" i="4"/>
  <c r="T79" i="4"/>
  <c r="V78" i="4"/>
  <c r="U78" i="4"/>
  <c r="T78" i="4"/>
  <c r="V77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71" i="4"/>
  <c r="U71" i="4"/>
  <c r="T71" i="4"/>
  <c r="V70" i="4"/>
  <c r="U70" i="4"/>
  <c r="T70" i="4"/>
  <c r="V69" i="4"/>
  <c r="U69" i="4"/>
  <c r="T69" i="4"/>
  <c r="V68" i="4"/>
  <c r="U68" i="4"/>
  <c r="T68" i="4"/>
  <c r="V67" i="4"/>
  <c r="U67" i="4"/>
  <c r="T67" i="4"/>
  <c r="V66" i="4"/>
  <c r="U66" i="4"/>
  <c r="T66" i="4"/>
  <c r="V65" i="4"/>
  <c r="U65" i="4"/>
  <c r="T65" i="4"/>
  <c r="V64" i="4"/>
  <c r="U64" i="4"/>
  <c r="T64" i="4"/>
  <c r="U100" i="4"/>
  <c r="T100" i="4"/>
  <c r="V63" i="4"/>
  <c r="U63" i="4"/>
  <c r="T63" i="4"/>
  <c r="U99" i="4"/>
  <c r="T99" i="4"/>
  <c r="V62" i="4"/>
  <c r="U62" i="4"/>
  <c r="T62" i="4"/>
  <c r="U98" i="4"/>
  <c r="T98" i="4"/>
  <c r="V61" i="4"/>
  <c r="U61" i="4"/>
  <c r="T61" i="4"/>
  <c r="V60" i="4"/>
  <c r="U60" i="4"/>
  <c r="T60" i="4"/>
  <c r="V59" i="4"/>
  <c r="U59" i="4"/>
  <c r="T59" i="4"/>
  <c r="U97" i="4"/>
  <c r="T97" i="4"/>
  <c r="V58" i="4"/>
  <c r="U58" i="4"/>
  <c r="T58" i="4"/>
  <c r="V57" i="4"/>
  <c r="U57" i="4"/>
  <c r="T57" i="4"/>
  <c r="U52" i="4"/>
  <c r="T52" i="4"/>
  <c r="V43" i="4"/>
  <c r="U43" i="4"/>
  <c r="T43" i="4"/>
  <c r="U51" i="4"/>
  <c r="T51" i="4"/>
  <c r="V42" i="4"/>
  <c r="U42" i="4"/>
  <c r="T42" i="4"/>
  <c r="U50" i="4"/>
  <c r="T50" i="4"/>
  <c r="V41" i="4"/>
  <c r="U41" i="4"/>
  <c r="T41" i="4"/>
  <c r="V40" i="4"/>
  <c r="U40" i="4"/>
  <c r="T40" i="4"/>
  <c r="V39" i="4"/>
  <c r="U39" i="4"/>
  <c r="T39" i="4"/>
  <c r="V38" i="4"/>
  <c r="U38" i="4"/>
  <c r="T38" i="4"/>
  <c r="V37" i="4"/>
  <c r="U37" i="4"/>
  <c r="T37" i="4"/>
  <c r="V36" i="4"/>
  <c r="U36" i="4"/>
  <c r="T36" i="4"/>
  <c r="V35" i="4"/>
  <c r="U35" i="4"/>
  <c r="T35" i="4"/>
  <c r="U49" i="4"/>
  <c r="T49" i="4"/>
  <c r="V34" i="4"/>
  <c r="U34" i="4"/>
  <c r="T34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7" i="4"/>
  <c r="U27" i="4"/>
  <c r="T27" i="4"/>
  <c r="V26" i="4"/>
  <c r="U26" i="4"/>
  <c r="T26" i="4"/>
  <c r="V25" i="4"/>
  <c r="U25" i="4"/>
  <c r="T25" i="4"/>
  <c r="V24" i="4"/>
  <c r="U24" i="4"/>
  <c r="T24" i="4"/>
  <c r="V23" i="4"/>
  <c r="U23" i="4"/>
  <c r="T23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V16" i="4"/>
  <c r="U16" i="4"/>
  <c r="T16" i="4"/>
  <c r="V15" i="4"/>
  <c r="U15" i="4"/>
  <c r="T15" i="4"/>
  <c r="V14" i="4"/>
  <c r="U14" i="4"/>
  <c r="T14" i="4"/>
  <c r="V13" i="4"/>
  <c r="U13" i="4"/>
  <c r="T13" i="4"/>
  <c r="V12" i="4"/>
  <c r="U12" i="4"/>
  <c r="T12" i="4"/>
  <c r="U48" i="4"/>
  <c r="T48" i="4"/>
  <c r="V11" i="4"/>
  <c r="U11" i="4"/>
  <c r="T11" i="4"/>
  <c r="U47" i="4"/>
  <c r="T47" i="4"/>
  <c r="V10" i="4"/>
  <c r="U10" i="4"/>
  <c r="T10" i="4"/>
  <c r="U46" i="4"/>
  <c r="T46" i="4"/>
  <c r="V9" i="4"/>
  <c r="U9" i="4"/>
  <c r="T9" i="4"/>
  <c r="V8" i="4"/>
  <c r="U8" i="4"/>
  <c r="T8" i="4"/>
  <c r="V7" i="4"/>
  <c r="U7" i="4"/>
  <c r="T7" i="4"/>
  <c r="U45" i="4"/>
  <c r="T45" i="4"/>
  <c r="V6" i="4"/>
  <c r="U6" i="4"/>
  <c r="T6" i="4"/>
  <c r="V5" i="4"/>
  <c r="U5" i="4"/>
  <c r="T5" i="4"/>
  <c r="V4" i="4"/>
  <c r="U4" i="4"/>
  <c r="T4" i="4"/>
  <c r="U44" i="4"/>
  <c r="T44" i="4"/>
  <c r="V3" i="4"/>
  <c r="U3" i="4"/>
  <c r="T3" i="4"/>
  <c r="H51" i="2"/>
  <c r="K98" i="4"/>
  <c r="J98" i="4"/>
  <c r="I98" i="4"/>
  <c r="J97" i="4"/>
  <c r="I97" i="4"/>
  <c r="J104" i="4"/>
  <c r="I104" i="4"/>
  <c r="J96" i="4"/>
  <c r="I96" i="4"/>
  <c r="K95" i="4"/>
  <c r="J95" i="4"/>
  <c r="I95" i="4"/>
  <c r="J103" i="4"/>
  <c r="I103" i="4"/>
  <c r="K94" i="4"/>
  <c r="J94" i="4"/>
  <c r="I94" i="4"/>
  <c r="K93" i="4"/>
  <c r="J93" i="4"/>
  <c r="I93" i="4"/>
  <c r="K92" i="4"/>
  <c r="J92" i="4"/>
  <c r="I92" i="4"/>
  <c r="J102" i="4"/>
  <c r="I102" i="4"/>
  <c r="J101" i="4"/>
  <c r="I101" i="4"/>
  <c r="K91" i="4"/>
  <c r="J91" i="4"/>
  <c r="I91" i="4"/>
  <c r="K90" i="4"/>
  <c r="J90" i="4"/>
  <c r="I90" i="4"/>
  <c r="K89" i="4"/>
  <c r="J89" i="4"/>
  <c r="I89" i="4"/>
  <c r="K88" i="4"/>
  <c r="J88" i="4"/>
  <c r="I88" i="4"/>
  <c r="K87" i="4"/>
  <c r="J87" i="4"/>
  <c r="I87" i="4"/>
  <c r="K86" i="4"/>
  <c r="J86" i="4"/>
  <c r="I86" i="4"/>
  <c r="K85" i="4"/>
  <c r="J85" i="4"/>
  <c r="I85" i="4"/>
  <c r="K84" i="4"/>
  <c r="J84" i="4"/>
  <c r="I84" i="4"/>
  <c r="K83" i="4"/>
  <c r="J83" i="4"/>
  <c r="I83" i="4"/>
  <c r="K82" i="4"/>
  <c r="J82" i="4"/>
  <c r="I82" i="4"/>
  <c r="K81" i="4"/>
  <c r="J81" i="4"/>
  <c r="I81" i="4"/>
  <c r="K80" i="4"/>
  <c r="J80" i="4"/>
  <c r="I80" i="4"/>
  <c r="K79" i="4"/>
  <c r="J79" i="4"/>
  <c r="I79" i="4"/>
  <c r="K78" i="4"/>
  <c r="J78" i="4"/>
  <c r="I78" i="4"/>
  <c r="K77" i="4"/>
  <c r="J77" i="4"/>
  <c r="I77" i="4"/>
  <c r="K76" i="4"/>
  <c r="J76" i="4"/>
  <c r="I76" i="4"/>
  <c r="K75" i="4"/>
  <c r="J75" i="4"/>
  <c r="I75" i="4"/>
  <c r="K74" i="4"/>
  <c r="J74" i="4"/>
  <c r="I74" i="4"/>
  <c r="K73" i="4"/>
  <c r="J73" i="4"/>
  <c r="I73" i="4"/>
  <c r="K72" i="4"/>
  <c r="J72" i="4"/>
  <c r="I72" i="4"/>
  <c r="K71" i="4"/>
  <c r="J71" i="4"/>
  <c r="I71" i="4"/>
  <c r="K70" i="4"/>
  <c r="J70" i="4"/>
  <c r="I70" i="4"/>
  <c r="K69" i="4"/>
  <c r="J69" i="4"/>
  <c r="I69" i="4"/>
  <c r="K68" i="4"/>
  <c r="J68" i="4"/>
  <c r="I68" i="4"/>
  <c r="K67" i="4"/>
  <c r="J67" i="4"/>
  <c r="I67" i="4"/>
  <c r="J100" i="4"/>
  <c r="I100" i="4"/>
  <c r="K66" i="4"/>
  <c r="J66" i="4"/>
  <c r="I66" i="4"/>
  <c r="K65" i="4"/>
  <c r="J65" i="4"/>
  <c r="I65" i="4"/>
  <c r="K64" i="4"/>
  <c r="J64" i="4"/>
  <c r="I64" i="4"/>
  <c r="J99" i="4"/>
  <c r="I99" i="4"/>
  <c r="K63" i="4"/>
  <c r="J63" i="4"/>
  <c r="I63" i="4"/>
  <c r="K62" i="4"/>
  <c r="J62" i="4"/>
  <c r="I62" i="4"/>
  <c r="K61" i="4"/>
  <c r="J61" i="4"/>
  <c r="I61" i="4"/>
  <c r="K60" i="4"/>
  <c r="J60" i="4"/>
  <c r="I60" i="4"/>
  <c r="K59" i="4"/>
  <c r="J59" i="4"/>
  <c r="I59" i="4"/>
  <c r="K58" i="4"/>
  <c r="J58" i="4"/>
  <c r="I58" i="4"/>
  <c r="K46" i="4"/>
  <c r="J46" i="4"/>
  <c r="I46" i="4"/>
  <c r="K45" i="4"/>
  <c r="J45" i="4"/>
  <c r="I45" i="4"/>
  <c r="J52" i="4"/>
  <c r="I52" i="4"/>
  <c r="K44" i="4"/>
  <c r="J44" i="4"/>
  <c r="I44" i="4"/>
  <c r="K43" i="4"/>
  <c r="J43" i="4"/>
  <c r="I43" i="4"/>
  <c r="J51" i="4"/>
  <c r="I51" i="4"/>
  <c r="K42" i="4"/>
  <c r="J42" i="4"/>
  <c r="I42" i="4"/>
  <c r="K41" i="4"/>
  <c r="J41" i="4"/>
  <c r="I41" i="4"/>
  <c r="K40" i="4"/>
  <c r="J40" i="4"/>
  <c r="I40" i="4"/>
  <c r="J50" i="4"/>
  <c r="I50" i="4"/>
  <c r="J49" i="4"/>
  <c r="I49" i="4"/>
  <c r="K39" i="4"/>
  <c r="J39" i="4"/>
  <c r="I39" i="4"/>
  <c r="K38" i="4"/>
  <c r="J38" i="4"/>
  <c r="I38" i="4"/>
  <c r="K37" i="4"/>
  <c r="J37" i="4"/>
  <c r="I37" i="4"/>
  <c r="K36" i="4"/>
  <c r="J36" i="4"/>
  <c r="I36" i="4"/>
  <c r="K35" i="4"/>
  <c r="J35" i="4"/>
  <c r="I35" i="4"/>
  <c r="K34" i="4"/>
  <c r="J34" i="4"/>
  <c r="I34" i="4"/>
  <c r="K33" i="4"/>
  <c r="J33" i="4"/>
  <c r="I33" i="4"/>
  <c r="K32" i="4"/>
  <c r="J32" i="4"/>
  <c r="I32" i="4"/>
  <c r="K31" i="4"/>
  <c r="J31" i="4"/>
  <c r="I31" i="4"/>
  <c r="K30" i="4"/>
  <c r="J30" i="4"/>
  <c r="I30" i="4"/>
  <c r="K29" i="4"/>
  <c r="J29" i="4"/>
  <c r="I29" i="4"/>
  <c r="K28" i="4"/>
  <c r="J28" i="4"/>
  <c r="I28" i="4"/>
  <c r="K27" i="4"/>
  <c r="J27" i="4"/>
  <c r="I27" i="4"/>
  <c r="K26" i="4"/>
  <c r="J26" i="4"/>
  <c r="I26" i="4"/>
  <c r="K25" i="4"/>
  <c r="J25" i="4"/>
  <c r="I25" i="4"/>
  <c r="K24" i="4"/>
  <c r="J24" i="4"/>
  <c r="I24" i="4"/>
  <c r="K23" i="4"/>
  <c r="J23" i="4"/>
  <c r="I23" i="4"/>
  <c r="K22" i="4"/>
  <c r="J22" i="4"/>
  <c r="I22" i="4"/>
  <c r="K21" i="4"/>
  <c r="J21" i="4"/>
  <c r="I21" i="4"/>
  <c r="K20" i="4"/>
  <c r="J20" i="4"/>
  <c r="I20" i="4"/>
  <c r="K19" i="4"/>
  <c r="J19" i="4"/>
  <c r="I19" i="4"/>
  <c r="K18" i="4"/>
  <c r="J18" i="4"/>
  <c r="I18" i="4"/>
  <c r="K17" i="4"/>
  <c r="J17" i="4"/>
  <c r="I17" i="4"/>
  <c r="K16" i="4"/>
  <c r="J16" i="4"/>
  <c r="I16" i="4"/>
  <c r="K15" i="4"/>
  <c r="J15" i="4"/>
  <c r="I15" i="4"/>
  <c r="J48" i="4"/>
  <c r="I48" i="4"/>
  <c r="K14" i="4"/>
  <c r="J14" i="4"/>
  <c r="I14" i="4"/>
  <c r="K13" i="4"/>
  <c r="J13" i="4"/>
  <c r="I13" i="4"/>
  <c r="K12" i="4"/>
  <c r="J12" i="4"/>
  <c r="I12" i="4"/>
  <c r="J47" i="4"/>
  <c r="I47" i="4"/>
  <c r="K11" i="4"/>
  <c r="J11" i="4"/>
  <c r="I11" i="4"/>
  <c r="K10" i="4"/>
  <c r="J10" i="4"/>
  <c r="I10" i="4"/>
  <c r="K9" i="4"/>
  <c r="J9" i="4"/>
  <c r="I9" i="4"/>
  <c r="K8" i="4"/>
  <c r="J8" i="4"/>
  <c r="I8" i="4"/>
  <c r="K7" i="4"/>
  <c r="J7" i="4"/>
  <c r="I7" i="4"/>
  <c r="K6" i="4"/>
  <c r="J6" i="4"/>
  <c r="I6" i="4"/>
  <c r="K5" i="4"/>
  <c r="J5" i="4"/>
  <c r="I5" i="4"/>
  <c r="K4" i="4"/>
  <c r="J4" i="4"/>
  <c r="I4" i="4"/>
  <c r="K3" i="4"/>
  <c r="J3" i="4"/>
  <c r="I3" i="4"/>
  <c r="N51" i="3" l="1"/>
  <c r="M51" i="3"/>
  <c r="H51" i="3"/>
  <c r="G51" i="3"/>
  <c r="N50" i="3"/>
  <c r="M50" i="3"/>
  <c r="H50" i="3"/>
  <c r="G50" i="3"/>
  <c r="N49" i="3"/>
  <c r="M49" i="3"/>
  <c r="H49" i="3"/>
  <c r="G49" i="3"/>
  <c r="N48" i="3"/>
  <c r="M48" i="3"/>
  <c r="H48" i="3"/>
  <c r="G48" i="3"/>
  <c r="N47" i="3"/>
  <c r="M47" i="3"/>
  <c r="H47" i="3"/>
  <c r="G47" i="3"/>
  <c r="N46" i="3"/>
  <c r="M46" i="3"/>
  <c r="H46" i="3"/>
  <c r="G46" i="3"/>
  <c r="N45" i="3"/>
  <c r="M45" i="3"/>
  <c r="H45" i="3"/>
  <c r="G45" i="3"/>
  <c r="N44" i="3"/>
  <c r="M44" i="3"/>
  <c r="H44" i="3"/>
  <c r="G44" i="3"/>
  <c r="N43" i="3"/>
  <c r="M43" i="3"/>
  <c r="H43" i="3"/>
  <c r="G43" i="3"/>
  <c r="N42" i="3"/>
  <c r="M42" i="3"/>
  <c r="H42" i="3"/>
  <c r="G42" i="3"/>
  <c r="N41" i="3"/>
  <c r="M41" i="3"/>
  <c r="H41" i="3"/>
  <c r="G41" i="3"/>
  <c r="N40" i="3"/>
  <c r="M40" i="3"/>
  <c r="H40" i="3"/>
  <c r="G40" i="3"/>
  <c r="O51" i="2"/>
  <c r="N51" i="2"/>
  <c r="I51" i="2"/>
  <c r="O50" i="2"/>
  <c r="N50" i="2"/>
  <c r="I50" i="2"/>
  <c r="H50" i="2"/>
  <c r="O49" i="2"/>
  <c r="N49" i="2"/>
  <c r="I49" i="2"/>
  <c r="H49" i="2"/>
  <c r="O48" i="2"/>
  <c r="N48" i="2"/>
  <c r="I48" i="2"/>
  <c r="H48" i="2"/>
  <c r="O47" i="2"/>
  <c r="N47" i="2"/>
  <c r="I47" i="2"/>
  <c r="H47" i="2"/>
  <c r="O46" i="2"/>
  <c r="N46" i="2"/>
  <c r="I46" i="2"/>
  <c r="H46" i="2"/>
</calcChain>
</file>

<file path=xl/sharedStrings.xml><?xml version="1.0" encoding="utf-8"?>
<sst xmlns="http://schemas.openxmlformats.org/spreadsheetml/2006/main" count="405" uniqueCount="47">
  <si>
    <t>lp</t>
  </si>
  <si>
    <t>Płeć</t>
  </si>
  <si>
    <t>Wiek</t>
  </si>
  <si>
    <t>Masa ciała 1</t>
  </si>
  <si>
    <t>Masa ciała 2</t>
  </si>
  <si>
    <t>mc r</t>
  </si>
  <si>
    <t>Wzrost</t>
  </si>
  <si>
    <t>BMI 1</t>
  </si>
  <si>
    <t>BMI 2</t>
  </si>
  <si>
    <t>Talia 1</t>
  </si>
  <si>
    <t>Talia 2</t>
  </si>
  <si>
    <t>Biodra 1</t>
  </si>
  <si>
    <t>Biodra 2</t>
  </si>
  <si>
    <t>WHR 1</t>
  </si>
  <si>
    <t>WHR 2</t>
  </si>
  <si>
    <t>Tkanka tłuszczowa 1</t>
  </si>
  <si>
    <t>Tkanka tłuszczowa 2</t>
  </si>
  <si>
    <t>Chol 1</t>
  </si>
  <si>
    <t>Trójglicerydy 1</t>
  </si>
  <si>
    <t>HDL 1</t>
  </si>
  <si>
    <t>LDL 1</t>
  </si>
  <si>
    <t>Glukoza 1</t>
  </si>
  <si>
    <t>Kwas moczowy 1</t>
  </si>
  <si>
    <t>Chol 2</t>
  </si>
  <si>
    <t>Trójglicerydy 2</t>
  </si>
  <si>
    <t>HDL 2</t>
  </si>
  <si>
    <t>LDL 2</t>
  </si>
  <si>
    <t>Glukoza 2</t>
  </si>
  <si>
    <t>Kwas moczowy 2</t>
  </si>
  <si>
    <t>K</t>
  </si>
  <si>
    <t>M</t>
  </si>
  <si>
    <t>VAI(visceral Adiposity Index, norma=1)=(talia/(36,58+(1,89*BMI)))*(TG/0,81)*(1,52/HDL)</t>
  </si>
  <si>
    <t>BMI</t>
  </si>
  <si>
    <t>Talia</t>
  </si>
  <si>
    <t>TCh</t>
  </si>
  <si>
    <t>LDL</t>
  </si>
  <si>
    <t>HDL</t>
  </si>
  <si>
    <t>TG</t>
  </si>
  <si>
    <t>GLU</t>
  </si>
  <si>
    <t>TgG index=Ln[fasting triglycerides (mg/dL) × fasting glucose (mg/dL)]/2</t>
  </si>
  <si>
    <t>Zdrowi baseline</t>
  </si>
  <si>
    <t>Nadciśnienie baseline</t>
  </si>
  <si>
    <t>Zdrowi end</t>
  </si>
  <si>
    <t>Nadciśnienie end</t>
  </si>
  <si>
    <t>Sex</t>
  </si>
  <si>
    <t>TG/HDL</t>
  </si>
  <si>
    <t>TyG index=Ln[fasting triglycerides (mg/dL) × fasting glucose (mg/dL)]/2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</si>
</sst>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indexed="8"/>
      <name val="Calibri"/>
    </font>
    <font>
      <sz val="11"/>
      <color indexed="8"/>
      <name val="Calibri"/>
      <family val="2"/>
      <charset val="238"/>
    </font>
    <font>
      <sz val="11"/>
      <name val="Tahoma"/>
      <family val="2"/>
      <charset val="238"/>
    </font>
    <font>
      <b/>
      <sz val="16"/>
      <name val="Tahoma"/>
      <family val="2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3">
    <xf numFmtId="0" fontId="0" fillId="0" borderId="0" xfId="0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top" wrapText="1"/>
    </xf>
    <xf numFmtId="0" fontId="0" fillId="2" borderId="1" xfId="0" applyNumberFormat="1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0" xfId="0" applyNumberFormat="1" applyFont="1" applyAlignment="1"/>
    <xf numFmtId="0" fontId="0" fillId="0" borderId="0" xfId="0" applyFont="1" applyAlignment="1"/>
    <xf numFmtId="0" fontId="1" fillId="0" borderId="0" xfId="0" applyNumberFormat="1" applyFont="1" applyAlignment="1"/>
    <xf numFmtId="0" fontId="2" fillId="0" borderId="0" xfId="0" applyFont="1"/>
    <xf numFmtId="164" fontId="2" fillId="0" borderId="0" xfId="0" applyNumberFormat="1" applyFont="1"/>
    <xf numFmtId="0" fontId="0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left" vertical="center"/>
    </xf>
    <xf numFmtId="164" fontId="6" fillId="4" borderId="2" xfId="0" applyNumberFormat="1" applyFont="1" applyFill="1" applyBorder="1" applyAlignment="1">
      <alignment horizontal="left" vertical="center"/>
    </xf>
    <xf numFmtId="2" fontId="0" fillId="2" borderId="2" xfId="0" applyNumberFormat="1" applyFont="1" applyFill="1" applyBorder="1" applyAlignment="1">
      <alignment vertical="top" wrapText="1"/>
    </xf>
    <xf numFmtId="0" fontId="0" fillId="2" borderId="2" xfId="0" applyNumberFormat="1" applyFont="1" applyFill="1" applyBorder="1" applyAlignment="1">
      <alignment vertical="top" wrapText="1"/>
    </xf>
    <xf numFmtId="164" fontId="2" fillId="3" borderId="2" xfId="0" applyNumberFormat="1" applyFont="1" applyFill="1" applyBorder="1"/>
    <xf numFmtId="164" fontId="2" fillId="4" borderId="2" xfId="0" applyNumberFormat="1" applyFont="1" applyFill="1" applyBorder="1"/>
    <xf numFmtId="0" fontId="5" fillId="0" borderId="6" xfId="0" applyFont="1" applyBorder="1" applyAlignment="1">
      <alignment horizontal="center" vertical="center"/>
    </xf>
    <xf numFmtId="164" fontId="6" fillId="5" borderId="7" xfId="0" applyNumberFormat="1" applyFont="1" applyFill="1" applyBorder="1" applyAlignment="1">
      <alignment horizontal="left" vertical="center"/>
    </xf>
    <xf numFmtId="164" fontId="2" fillId="5" borderId="7" xfId="0" applyNumberFormat="1" applyFont="1" applyFill="1" applyBorder="1"/>
    <xf numFmtId="2" fontId="0" fillId="2" borderId="9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vertical="top" wrapText="1"/>
    </xf>
    <xf numFmtId="164" fontId="2" fillId="3" borderId="9" xfId="0" applyNumberFormat="1" applyFont="1" applyFill="1" applyBorder="1"/>
    <xf numFmtId="164" fontId="2" fillId="4" borderId="9" xfId="0" applyNumberFormat="1" applyFont="1" applyFill="1" applyBorder="1"/>
    <xf numFmtId="164" fontId="2" fillId="5" borderId="10" xfId="0" applyNumberFormat="1" applyFont="1" applyFill="1" applyBorder="1"/>
    <xf numFmtId="164" fontId="6" fillId="0" borderId="6" xfId="0" applyNumberFormat="1" applyFont="1" applyFill="1" applyBorder="1" applyAlignment="1">
      <alignment horizontal="center" vertical="center"/>
    </xf>
    <xf numFmtId="2" fontId="0" fillId="2" borderId="12" xfId="0" applyNumberFormat="1" applyFont="1" applyFill="1" applyBorder="1" applyAlignment="1">
      <alignment vertical="top" wrapText="1"/>
    </xf>
    <xf numFmtId="0" fontId="0" fillId="2" borderId="12" xfId="0" applyNumberFormat="1" applyFont="1" applyFill="1" applyBorder="1" applyAlignment="1">
      <alignment vertical="top" wrapText="1"/>
    </xf>
    <xf numFmtId="164" fontId="2" fillId="3" borderId="12" xfId="0" applyNumberFormat="1" applyFont="1" applyFill="1" applyBorder="1"/>
    <xf numFmtId="164" fontId="2" fillId="4" borderId="12" xfId="0" applyNumberFormat="1" applyFont="1" applyFill="1" applyBorder="1"/>
    <xf numFmtId="164" fontId="2" fillId="5" borderId="13" xfId="0" applyNumberFormat="1" applyFont="1" applyFill="1" applyBorder="1"/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Font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2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>
      <alignment vertical="top" wrapText="1"/>
    </xf>
    <xf numFmtId="2" fontId="0" fillId="0" borderId="0" xfId="0" applyNumberFormat="1" applyFont="1" applyAlignment="1"/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showGridLines="0" topLeftCell="A13" workbookViewId="0">
      <selection activeCell="A52" sqref="A52:XFD52"/>
    </sheetView>
  </sheetViews>
  <sheetFormatPr defaultColWidth="10.28515625" defaultRowHeight="16.5" customHeight="1" x14ac:dyDescent="0.25"/>
  <cols>
    <col min="1" max="1" width="10.42578125" style="1" customWidth="1"/>
    <col min="2" max="2" width="10.28515625" style="1" customWidth="1"/>
    <col min="3" max="7" width="10.42578125" style="1" customWidth="1"/>
    <col min="8" max="9" width="11.42578125" style="52" customWidth="1"/>
    <col min="10" max="13" width="10.42578125" style="1" customWidth="1"/>
    <col min="14" max="15" width="11.42578125" style="52" customWidth="1"/>
    <col min="16" max="29" width="10.42578125" style="1" customWidth="1"/>
    <col min="30" max="30" width="10.28515625" style="1" customWidth="1"/>
    <col min="31" max="16384" width="10.28515625" style="1"/>
  </cols>
  <sheetData>
    <row r="1" spans="1:30" ht="58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50" t="s">
        <v>7</v>
      </c>
      <c r="I1" s="50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0" t="s">
        <v>13</v>
      </c>
      <c r="O1" s="50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30" ht="16.5" customHeight="1" x14ac:dyDescent="0.25">
      <c r="A2" s="3">
        <v>1</v>
      </c>
      <c r="B2" s="4" t="s">
        <v>29</v>
      </c>
      <c r="C2" s="5">
        <v>40</v>
      </c>
      <c r="D2" s="5">
        <v>98</v>
      </c>
      <c r="E2" s="5">
        <v>91</v>
      </c>
      <c r="F2" s="5">
        <v>-7</v>
      </c>
      <c r="G2" s="5">
        <v>1.65</v>
      </c>
      <c r="H2" s="51">
        <v>35.996326905417803</v>
      </c>
      <c r="I2" s="51">
        <v>33.425160697888003</v>
      </c>
      <c r="J2" s="5">
        <v>87</v>
      </c>
      <c r="K2" s="5">
        <v>77</v>
      </c>
      <c r="L2" s="5">
        <v>116</v>
      </c>
      <c r="M2" s="5">
        <v>108</v>
      </c>
      <c r="N2" s="51">
        <v>0.75</v>
      </c>
      <c r="O2" s="51">
        <v>0.71296296296296302</v>
      </c>
      <c r="P2" s="5">
        <v>43.5</v>
      </c>
      <c r="Q2" s="5">
        <v>42.6</v>
      </c>
      <c r="R2" s="5">
        <v>163</v>
      </c>
      <c r="S2" s="5">
        <v>58</v>
      </c>
      <c r="T2" s="5">
        <v>62</v>
      </c>
      <c r="U2" s="5">
        <v>89</v>
      </c>
      <c r="V2" s="5">
        <v>88</v>
      </c>
      <c r="W2" s="5">
        <v>6.7</v>
      </c>
      <c r="X2" s="5">
        <v>163</v>
      </c>
      <c r="Y2" s="5">
        <v>58</v>
      </c>
      <c r="Z2" s="5">
        <v>62</v>
      </c>
      <c r="AA2" s="5">
        <v>89</v>
      </c>
      <c r="AB2" s="5">
        <v>88</v>
      </c>
      <c r="AC2" s="5">
        <v>6.7</v>
      </c>
      <c r="AD2" s="9"/>
    </row>
    <row r="3" spans="1:30" ht="16.5" customHeight="1" x14ac:dyDescent="0.25">
      <c r="A3" s="3">
        <v>2</v>
      </c>
      <c r="B3" s="4" t="s">
        <v>29</v>
      </c>
      <c r="C3" s="5">
        <v>49</v>
      </c>
      <c r="D3" s="5">
        <v>84.6</v>
      </c>
      <c r="E3" s="5">
        <v>81.5</v>
      </c>
      <c r="F3" s="5">
        <v>-3.0999999999999899</v>
      </c>
      <c r="G3" s="5">
        <v>1.63</v>
      </c>
      <c r="H3" s="51">
        <v>31.841619933004601</v>
      </c>
      <c r="I3" s="51">
        <v>30.6748466257669</v>
      </c>
      <c r="J3" s="5">
        <v>92</v>
      </c>
      <c r="K3" s="5">
        <v>90</v>
      </c>
      <c r="L3" s="5">
        <v>115</v>
      </c>
      <c r="M3" s="5">
        <v>113</v>
      </c>
      <c r="N3" s="51">
        <v>0.8</v>
      </c>
      <c r="O3" s="51">
        <v>0.79646017699115002</v>
      </c>
      <c r="P3" s="5">
        <v>39.700000000000003</v>
      </c>
      <c r="Q3" s="5">
        <v>35.4</v>
      </c>
      <c r="R3" s="5">
        <v>207</v>
      </c>
      <c r="S3" s="5">
        <v>77</v>
      </c>
      <c r="T3" s="5">
        <v>57</v>
      </c>
      <c r="U3" s="5">
        <v>135</v>
      </c>
      <c r="V3" s="5">
        <v>89</v>
      </c>
      <c r="W3" s="5">
        <v>5.0999999999999996</v>
      </c>
      <c r="X3" s="5">
        <v>193</v>
      </c>
      <c r="Y3" s="5">
        <v>57</v>
      </c>
      <c r="Z3" s="5">
        <v>58</v>
      </c>
      <c r="AA3" s="5">
        <v>124</v>
      </c>
      <c r="AB3" s="5">
        <v>103</v>
      </c>
      <c r="AC3" s="5">
        <v>5</v>
      </c>
    </row>
    <row r="4" spans="1:30" ht="16.5" customHeight="1" x14ac:dyDescent="0.25">
      <c r="A4" s="3">
        <v>3</v>
      </c>
      <c r="B4" s="4" t="s">
        <v>29</v>
      </c>
      <c r="C4" s="5">
        <v>42</v>
      </c>
      <c r="D4" s="5">
        <v>91</v>
      </c>
      <c r="E4" s="5">
        <v>81.5</v>
      </c>
      <c r="F4" s="5">
        <v>-9.5</v>
      </c>
      <c r="G4" s="5">
        <v>1.7</v>
      </c>
      <c r="H4" s="51">
        <v>31.487889273356402</v>
      </c>
      <c r="I4" s="51">
        <v>28.200692041522501</v>
      </c>
      <c r="J4" s="5">
        <v>95</v>
      </c>
      <c r="K4" s="5">
        <v>87</v>
      </c>
      <c r="L4" s="5">
        <v>120</v>
      </c>
      <c r="M4" s="5">
        <v>109</v>
      </c>
      <c r="N4" s="51">
        <v>0.79166666666666696</v>
      </c>
      <c r="O4" s="51">
        <v>0.798165137614679</v>
      </c>
      <c r="P4" s="5">
        <v>34.4</v>
      </c>
      <c r="Q4" s="5">
        <v>32.299999999999997</v>
      </c>
      <c r="R4" s="5">
        <v>180</v>
      </c>
      <c r="S4" s="5">
        <v>101</v>
      </c>
      <c r="T4" s="5">
        <v>49</v>
      </c>
      <c r="U4" s="5">
        <v>111</v>
      </c>
      <c r="V4" s="5">
        <v>76</v>
      </c>
      <c r="W4" s="5">
        <v>6.2</v>
      </c>
      <c r="X4" s="5">
        <v>194</v>
      </c>
      <c r="Y4" s="5">
        <v>80</v>
      </c>
      <c r="Z4" s="5">
        <v>52</v>
      </c>
      <c r="AA4" s="5">
        <v>126</v>
      </c>
      <c r="AB4" s="5">
        <v>72</v>
      </c>
      <c r="AC4" s="5">
        <v>4.9000000000000004</v>
      </c>
    </row>
    <row r="5" spans="1:30" ht="16.5" customHeight="1" x14ac:dyDescent="0.25">
      <c r="A5" s="3">
        <v>4</v>
      </c>
      <c r="B5" s="4" t="s">
        <v>29</v>
      </c>
      <c r="C5" s="5">
        <v>56</v>
      </c>
      <c r="D5" s="5">
        <v>86</v>
      </c>
      <c r="E5" s="5">
        <v>78</v>
      </c>
      <c r="F5" s="5">
        <v>-8</v>
      </c>
      <c r="G5" s="5">
        <v>1.57</v>
      </c>
      <c r="H5" s="51">
        <v>34.889853543754299</v>
      </c>
      <c r="I5" s="51">
        <v>31.644285772242299</v>
      </c>
      <c r="J5" s="5">
        <v>104</v>
      </c>
      <c r="K5" s="5">
        <v>93</v>
      </c>
      <c r="L5" s="5">
        <v>115</v>
      </c>
      <c r="M5" s="5">
        <v>106</v>
      </c>
      <c r="N5" s="51">
        <v>0.90434782608695696</v>
      </c>
      <c r="O5" s="51">
        <v>0.87735849056603799</v>
      </c>
      <c r="P5" s="5">
        <v>46.3</v>
      </c>
      <c r="Q5" s="5">
        <v>41.8</v>
      </c>
      <c r="R5" s="5">
        <v>241</v>
      </c>
      <c r="S5" s="5">
        <v>133</v>
      </c>
      <c r="T5" s="5">
        <v>51</v>
      </c>
      <c r="U5" s="5">
        <v>163</v>
      </c>
      <c r="V5" s="5">
        <v>97</v>
      </c>
      <c r="W5" s="5">
        <v>6.8</v>
      </c>
      <c r="X5" s="5">
        <v>172</v>
      </c>
      <c r="Y5" s="5">
        <v>107</v>
      </c>
      <c r="Z5" s="5">
        <v>40</v>
      </c>
      <c r="AA5" s="5">
        <v>111</v>
      </c>
      <c r="AB5" s="5">
        <v>83</v>
      </c>
      <c r="AC5" s="5">
        <v>6.1</v>
      </c>
    </row>
    <row r="6" spans="1:30" ht="16.5" customHeight="1" x14ac:dyDescent="0.25">
      <c r="A6" s="3">
        <v>5</v>
      </c>
      <c r="B6" s="4" t="s">
        <v>29</v>
      </c>
      <c r="C6" s="5">
        <v>35</v>
      </c>
      <c r="D6" s="5">
        <v>90.5</v>
      </c>
      <c r="E6" s="5">
        <v>83</v>
      </c>
      <c r="F6" s="5">
        <v>-7.5</v>
      </c>
      <c r="G6" s="5">
        <v>1.61</v>
      </c>
      <c r="H6" s="51">
        <v>34.913776474673</v>
      </c>
      <c r="I6" s="51">
        <v>32.020369584506803</v>
      </c>
      <c r="J6" s="5">
        <v>93</v>
      </c>
      <c r="K6" s="5">
        <v>88</v>
      </c>
      <c r="L6" s="5">
        <v>124</v>
      </c>
      <c r="M6" s="5">
        <v>115</v>
      </c>
      <c r="N6" s="51">
        <v>0.75</v>
      </c>
      <c r="O6" s="51">
        <v>0.76521739130434796</v>
      </c>
      <c r="P6" s="5">
        <v>44.8</v>
      </c>
      <c r="Q6" s="5">
        <v>40.799999999999997</v>
      </c>
      <c r="R6" s="5">
        <v>250</v>
      </c>
      <c r="S6" s="5">
        <v>100</v>
      </c>
      <c r="T6" s="5">
        <v>92</v>
      </c>
      <c r="U6" s="5">
        <v>138</v>
      </c>
      <c r="V6" s="5">
        <v>92</v>
      </c>
      <c r="W6" s="5">
        <v>4.5999999999999996</v>
      </c>
      <c r="X6" s="5">
        <v>237</v>
      </c>
      <c r="Y6" s="5">
        <v>85</v>
      </c>
      <c r="Z6" s="5">
        <v>78</v>
      </c>
      <c r="AA6" s="5">
        <v>142</v>
      </c>
      <c r="AB6" s="5">
        <v>91</v>
      </c>
      <c r="AC6" s="5">
        <v>5.2</v>
      </c>
    </row>
    <row r="7" spans="1:30" ht="16.5" customHeight="1" x14ac:dyDescent="0.25">
      <c r="A7" s="3">
        <v>6</v>
      </c>
      <c r="B7" s="4" t="s">
        <v>29</v>
      </c>
      <c r="C7" s="5">
        <v>42</v>
      </c>
      <c r="D7" s="5">
        <v>84</v>
      </c>
      <c r="E7" s="5">
        <v>82</v>
      </c>
      <c r="F7" s="5">
        <v>-2</v>
      </c>
      <c r="G7" s="5">
        <v>1.6</v>
      </c>
      <c r="H7" s="51">
        <v>32.8125</v>
      </c>
      <c r="I7" s="51">
        <v>32.03125</v>
      </c>
      <c r="J7" s="5">
        <v>96</v>
      </c>
      <c r="K7" s="5">
        <v>95</v>
      </c>
      <c r="L7" s="5">
        <v>117</v>
      </c>
      <c r="M7" s="5">
        <v>112</v>
      </c>
      <c r="N7" s="51">
        <v>0.82051282051282004</v>
      </c>
      <c r="O7" s="51">
        <v>0.84821428571428603</v>
      </c>
      <c r="P7" s="5">
        <v>36.5</v>
      </c>
      <c r="Q7" s="5">
        <v>35.200000000000003</v>
      </c>
      <c r="R7" s="5">
        <v>271</v>
      </c>
      <c r="S7" s="5">
        <v>110</v>
      </c>
      <c r="T7" s="5">
        <v>84</v>
      </c>
      <c r="U7" s="5">
        <v>165</v>
      </c>
      <c r="V7" s="5">
        <v>86</v>
      </c>
      <c r="W7" s="5">
        <v>4.3</v>
      </c>
      <c r="X7" s="5">
        <v>208</v>
      </c>
      <c r="Y7" s="5">
        <v>98</v>
      </c>
      <c r="Z7" s="5">
        <v>66</v>
      </c>
      <c r="AA7" s="5">
        <v>122</v>
      </c>
      <c r="AB7" s="5">
        <v>85</v>
      </c>
      <c r="AC7" s="5">
        <v>4.4000000000000004</v>
      </c>
    </row>
    <row r="8" spans="1:30" ht="16.5" customHeight="1" x14ac:dyDescent="0.25">
      <c r="A8" s="3">
        <v>7</v>
      </c>
      <c r="B8" s="4" t="s">
        <v>29</v>
      </c>
      <c r="C8" s="5">
        <v>44</v>
      </c>
      <c r="D8" s="5">
        <v>71</v>
      </c>
      <c r="E8" s="5">
        <v>72</v>
      </c>
      <c r="F8" s="5">
        <v>1</v>
      </c>
      <c r="G8" s="5">
        <v>1.6</v>
      </c>
      <c r="H8" s="51">
        <v>27.734375</v>
      </c>
      <c r="I8" s="51">
        <v>28.125</v>
      </c>
      <c r="J8" s="5">
        <v>92</v>
      </c>
      <c r="K8" s="5">
        <v>92</v>
      </c>
      <c r="L8" s="5">
        <v>106</v>
      </c>
      <c r="M8" s="5">
        <v>104</v>
      </c>
      <c r="N8" s="51">
        <v>0.86792452830188704</v>
      </c>
      <c r="O8" s="51">
        <v>0.88461538461538503</v>
      </c>
      <c r="P8" s="5">
        <v>35.9</v>
      </c>
      <c r="Q8" s="5">
        <v>34.9</v>
      </c>
      <c r="R8" s="5">
        <v>269</v>
      </c>
      <c r="S8" s="5">
        <v>137</v>
      </c>
      <c r="T8" s="5">
        <v>47</v>
      </c>
      <c r="U8" s="5">
        <v>195</v>
      </c>
      <c r="V8" s="5">
        <v>121</v>
      </c>
      <c r="W8" s="5">
        <v>3.5</v>
      </c>
      <c r="X8" s="5">
        <v>266</v>
      </c>
      <c r="Y8" s="5">
        <v>119</v>
      </c>
      <c r="Z8" s="5">
        <v>45</v>
      </c>
      <c r="AA8" s="5">
        <v>197</v>
      </c>
      <c r="AB8" s="5">
        <v>108</v>
      </c>
      <c r="AC8" s="5">
        <v>4</v>
      </c>
    </row>
    <row r="9" spans="1:30" ht="16.5" customHeight="1" x14ac:dyDescent="0.25">
      <c r="A9" s="3">
        <v>8</v>
      </c>
      <c r="B9" s="4" t="s">
        <v>29</v>
      </c>
      <c r="C9" s="5">
        <v>55</v>
      </c>
      <c r="D9" s="5">
        <v>88</v>
      </c>
      <c r="E9" s="5">
        <v>78.2</v>
      </c>
      <c r="F9" s="5">
        <v>-9.8000000000000007</v>
      </c>
      <c r="G9" s="5">
        <v>1.62</v>
      </c>
      <c r="H9" s="51">
        <v>33.531473860692003</v>
      </c>
      <c r="I9" s="51">
        <v>29.7972869989331</v>
      </c>
      <c r="J9" s="5">
        <v>99</v>
      </c>
      <c r="K9" s="5">
        <v>92</v>
      </c>
      <c r="L9" s="5">
        <v>112</v>
      </c>
      <c r="M9" s="5">
        <v>103</v>
      </c>
      <c r="N9" s="51">
        <v>0.88392857142857095</v>
      </c>
      <c r="O9" s="51">
        <v>0.89320388349514601</v>
      </c>
      <c r="P9" s="5">
        <v>44.7</v>
      </c>
      <c r="Q9" s="5">
        <v>40.4</v>
      </c>
      <c r="R9" s="5">
        <v>243</v>
      </c>
      <c r="S9" s="5">
        <v>159</v>
      </c>
      <c r="T9" s="5">
        <v>51</v>
      </c>
      <c r="U9" s="5">
        <v>160</v>
      </c>
      <c r="V9" s="5">
        <v>100</v>
      </c>
      <c r="W9" s="5">
        <v>6</v>
      </c>
      <c r="X9" s="5">
        <v>204</v>
      </c>
      <c r="Y9" s="5">
        <v>124</v>
      </c>
      <c r="Z9" s="5">
        <v>46</v>
      </c>
      <c r="AA9" s="5">
        <v>133</v>
      </c>
      <c r="AB9" s="5">
        <v>100</v>
      </c>
      <c r="AC9" s="5">
        <v>5.5</v>
      </c>
    </row>
    <row r="10" spans="1:30" ht="16.5" customHeight="1" x14ac:dyDescent="0.25">
      <c r="A10" s="3">
        <v>9</v>
      </c>
      <c r="B10" s="4" t="s">
        <v>29</v>
      </c>
      <c r="C10" s="5">
        <v>57</v>
      </c>
      <c r="D10" s="5">
        <v>65</v>
      </c>
      <c r="E10" s="5">
        <v>64</v>
      </c>
      <c r="F10" s="5">
        <v>-1</v>
      </c>
      <c r="G10" s="5">
        <v>1.53</v>
      </c>
      <c r="H10" s="51">
        <v>27.7670981246529</v>
      </c>
      <c r="I10" s="51">
        <v>27.339911999658302</v>
      </c>
      <c r="J10" s="5">
        <v>104</v>
      </c>
      <c r="K10" s="5">
        <v>94</v>
      </c>
      <c r="L10" s="5">
        <v>103</v>
      </c>
      <c r="M10" s="5">
        <v>101</v>
      </c>
      <c r="N10" s="51">
        <v>1.0097087378640801</v>
      </c>
      <c r="O10" s="51">
        <v>0.93069306930693096</v>
      </c>
      <c r="P10" s="5">
        <v>44.6</v>
      </c>
      <c r="Q10" s="5">
        <v>52.4</v>
      </c>
      <c r="R10" s="5">
        <v>251</v>
      </c>
      <c r="S10" s="5">
        <v>59</v>
      </c>
      <c r="T10" s="5">
        <v>67</v>
      </c>
      <c r="U10" s="5">
        <v>172</v>
      </c>
      <c r="V10" s="5">
        <v>102</v>
      </c>
      <c r="W10" s="5">
        <v>6.4</v>
      </c>
      <c r="X10" s="5">
        <v>218</v>
      </c>
      <c r="Y10" s="5">
        <v>99</v>
      </c>
      <c r="Z10" s="5">
        <v>57</v>
      </c>
      <c r="AA10" s="5">
        <v>141</v>
      </c>
      <c r="AB10" s="5">
        <v>106</v>
      </c>
      <c r="AC10" s="5">
        <v>4.5</v>
      </c>
    </row>
    <row r="11" spans="1:30" ht="16.5" customHeight="1" x14ac:dyDescent="0.25">
      <c r="A11" s="3">
        <v>10</v>
      </c>
      <c r="B11" s="4" t="s">
        <v>30</v>
      </c>
      <c r="C11" s="5">
        <v>37</v>
      </c>
      <c r="D11" s="5">
        <v>101.5</v>
      </c>
      <c r="E11" s="5">
        <v>91</v>
      </c>
      <c r="F11" s="5">
        <v>-10.5</v>
      </c>
      <c r="G11" s="5">
        <v>1.65</v>
      </c>
      <c r="H11" s="51">
        <v>37.281910009182702</v>
      </c>
      <c r="I11" s="51">
        <v>33.425160697888003</v>
      </c>
      <c r="J11" s="5">
        <v>118</v>
      </c>
      <c r="K11" s="5">
        <v>107</v>
      </c>
      <c r="L11" s="5">
        <v>112</v>
      </c>
      <c r="M11" s="5">
        <v>100</v>
      </c>
      <c r="N11" s="51">
        <v>1.0535714285714299</v>
      </c>
      <c r="O11" s="51">
        <v>1.07</v>
      </c>
      <c r="P11" s="5">
        <v>30.4</v>
      </c>
      <c r="Q11" s="5">
        <v>29</v>
      </c>
      <c r="R11" s="5">
        <v>228</v>
      </c>
      <c r="S11" s="5">
        <v>200</v>
      </c>
      <c r="T11" s="5">
        <v>40</v>
      </c>
      <c r="U11" s="5">
        <v>148</v>
      </c>
      <c r="V11" s="5">
        <v>92</v>
      </c>
      <c r="W11" s="5">
        <v>7.7</v>
      </c>
      <c r="X11" s="5">
        <v>189</v>
      </c>
      <c r="Y11" s="5">
        <v>66</v>
      </c>
      <c r="Z11" s="5">
        <v>31</v>
      </c>
      <c r="AA11" s="5">
        <v>145</v>
      </c>
      <c r="AB11" s="5">
        <v>96</v>
      </c>
      <c r="AC11" s="5">
        <v>6.6</v>
      </c>
    </row>
    <row r="12" spans="1:30" ht="16.5" customHeight="1" x14ac:dyDescent="0.25">
      <c r="A12" s="3">
        <v>11</v>
      </c>
      <c r="B12" s="4" t="s">
        <v>29</v>
      </c>
      <c r="C12" s="5">
        <v>31</v>
      </c>
      <c r="D12" s="5">
        <v>80</v>
      </c>
      <c r="E12" s="5">
        <v>74</v>
      </c>
      <c r="F12" s="5">
        <v>-6</v>
      </c>
      <c r="G12" s="5">
        <v>1.6</v>
      </c>
      <c r="H12" s="51">
        <v>31.25</v>
      </c>
      <c r="I12" s="51">
        <v>28.90625</v>
      </c>
      <c r="J12" s="5">
        <v>93</v>
      </c>
      <c r="K12" s="5">
        <v>82</v>
      </c>
      <c r="L12" s="5">
        <v>114</v>
      </c>
      <c r="M12" s="5">
        <v>106.5</v>
      </c>
      <c r="N12" s="51">
        <v>0.81578947368421095</v>
      </c>
      <c r="O12" s="51">
        <v>0.76995305164319205</v>
      </c>
      <c r="P12" s="5">
        <v>36.5</v>
      </c>
      <c r="Q12" s="5">
        <v>30.3</v>
      </c>
      <c r="R12" s="5">
        <v>169</v>
      </c>
      <c r="S12" s="5">
        <v>66</v>
      </c>
      <c r="T12" s="5">
        <v>62</v>
      </c>
      <c r="U12" s="5">
        <v>94</v>
      </c>
      <c r="V12" s="5">
        <v>90</v>
      </c>
      <c r="W12" s="5">
        <v>4.4000000000000004</v>
      </c>
      <c r="X12" s="5">
        <v>159</v>
      </c>
      <c r="Y12" s="5">
        <v>44</v>
      </c>
      <c r="Z12" s="5">
        <v>64</v>
      </c>
      <c r="AA12" s="5">
        <v>86</v>
      </c>
      <c r="AB12" s="5">
        <v>90</v>
      </c>
      <c r="AC12" s="5">
        <v>4.0999999999999996</v>
      </c>
    </row>
    <row r="13" spans="1:30" ht="16.5" customHeight="1" x14ac:dyDescent="0.25">
      <c r="A13" s="3">
        <v>12</v>
      </c>
      <c r="B13" s="4" t="s">
        <v>29</v>
      </c>
      <c r="C13" s="5">
        <v>33</v>
      </c>
      <c r="D13" s="5">
        <v>69</v>
      </c>
      <c r="E13" s="5">
        <v>66.900000000000006</v>
      </c>
      <c r="F13" s="5">
        <v>-2.0999999999999899</v>
      </c>
      <c r="G13" s="5">
        <v>1.64</v>
      </c>
      <c r="H13" s="51">
        <v>25.654372397382499</v>
      </c>
      <c r="I13" s="51">
        <v>24.873587150505699</v>
      </c>
      <c r="J13" s="5">
        <v>81.5</v>
      </c>
      <c r="K13" s="5">
        <v>80</v>
      </c>
      <c r="L13" s="5">
        <v>99</v>
      </c>
      <c r="M13" s="5">
        <v>98</v>
      </c>
      <c r="N13" s="51">
        <v>0.82323232323232298</v>
      </c>
      <c r="O13" s="51">
        <v>0.81632653061224503</v>
      </c>
      <c r="P13" s="5">
        <v>30</v>
      </c>
      <c r="Q13" s="5">
        <v>29</v>
      </c>
      <c r="R13" s="5">
        <v>177</v>
      </c>
      <c r="S13" s="5">
        <v>150</v>
      </c>
      <c r="T13" s="5">
        <v>53</v>
      </c>
      <c r="U13" s="5">
        <v>94</v>
      </c>
      <c r="V13" s="5">
        <v>82</v>
      </c>
      <c r="W13" s="5">
        <v>5.8</v>
      </c>
      <c r="X13" s="5">
        <v>181</v>
      </c>
      <c r="Y13" s="5">
        <v>153</v>
      </c>
      <c r="Z13" s="5">
        <v>52</v>
      </c>
      <c r="AA13" s="5">
        <v>98</v>
      </c>
      <c r="AB13" s="5">
        <v>95</v>
      </c>
      <c r="AC13" s="5">
        <v>3.6</v>
      </c>
    </row>
    <row r="14" spans="1:30" ht="16.5" customHeight="1" x14ac:dyDescent="0.25">
      <c r="A14" s="3">
        <v>13</v>
      </c>
      <c r="B14" s="4" t="s">
        <v>29</v>
      </c>
      <c r="C14" s="5">
        <v>40</v>
      </c>
      <c r="D14" s="5">
        <v>80.3</v>
      </c>
      <c r="E14" s="5">
        <v>78</v>
      </c>
      <c r="F14" s="5">
        <v>-2.2999999999999998</v>
      </c>
      <c r="G14" s="5">
        <v>1.7</v>
      </c>
      <c r="H14" s="51">
        <v>27.785467128027701</v>
      </c>
      <c r="I14" s="51">
        <v>26.989619377162601</v>
      </c>
      <c r="J14" s="5">
        <v>87</v>
      </c>
      <c r="K14" s="5">
        <v>81</v>
      </c>
      <c r="L14" s="5">
        <v>108</v>
      </c>
      <c r="M14" s="5">
        <v>104</v>
      </c>
      <c r="N14" s="51">
        <v>0.80555555555555602</v>
      </c>
      <c r="O14" s="51">
        <v>0.77884615384615397</v>
      </c>
      <c r="P14" s="5">
        <v>35.4</v>
      </c>
      <c r="Q14" s="5">
        <v>31.8</v>
      </c>
      <c r="R14" s="5">
        <v>199</v>
      </c>
      <c r="S14" s="5">
        <v>81</v>
      </c>
      <c r="T14" s="5">
        <v>60</v>
      </c>
      <c r="U14" s="5">
        <v>123</v>
      </c>
      <c r="V14" s="5">
        <v>96</v>
      </c>
      <c r="W14" s="5">
        <v>3.7</v>
      </c>
      <c r="X14" s="5">
        <v>187</v>
      </c>
      <c r="Y14" s="5">
        <v>88</v>
      </c>
      <c r="Z14" s="5">
        <v>58</v>
      </c>
      <c r="AA14" s="5">
        <v>111</v>
      </c>
      <c r="AB14" s="5">
        <v>91</v>
      </c>
      <c r="AC14" s="5">
        <v>4.7</v>
      </c>
    </row>
    <row r="15" spans="1:30" ht="16.5" customHeight="1" x14ac:dyDescent="0.25">
      <c r="A15" s="3">
        <v>14</v>
      </c>
      <c r="B15" s="4" t="s">
        <v>30</v>
      </c>
      <c r="C15" s="5">
        <v>29</v>
      </c>
      <c r="D15" s="5">
        <v>133.69999999999999</v>
      </c>
      <c r="E15" s="5">
        <v>131.5</v>
      </c>
      <c r="F15" s="5">
        <v>-2.19999999999999</v>
      </c>
      <c r="G15" s="5">
        <v>1.84</v>
      </c>
      <c r="H15" s="51">
        <v>39.490784499054797</v>
      </c>
      <c r="I15" s="51">
        <v>38.840973534971603</v>
      </c>
      <c r="J15" s="5">
        <v>115</v>
      </c>
      <c r="K15" s="5">
        <v>111</v>
      </c>
      <c r="L15" s="5">
        <v>129</v>
      </c>
      <c r="M15" s="5">
        <v>127</v>
      </c>
      <c r="N15" s="51">
        <v>0.89147286821705396</v>
      </c>
      <c r="O15" s="51">
        <v>0.87401574803149595</v>
      </c>
      <c r="P15" s="5">
        <v>33.200000000000003</v>
      </c>
      <c r="Q15" s="5">
        <v>33</v>
      </c>
      <c r="R15" s="5">
        <v>234</v>
      </c>
      <c r="S15" s="5">
        <v>228</v>
      </c>
      <c r="T15" s="5">
        <v>38</v>
      </c>
      <c r="U15" s="5">
        <v>150</v>
      </c>
      <c r="V15" s="5">
        <v>74</v>
      </c>
      <c r="W15" s="5">
        <v>6.6</v>
      </c>
      <c r="X15" s="5">
        <v>213</v>
      </c>
      <c r="Y15" s="5">
        <v>227</v>
      </c>
      <c r="Z15" s="5">
        <v>37</v>
      </c>
      <c r="AA15" s="5">
        <v>131</v>
      </c>
      <c r="AB15" s="5">
        <v>101</v>
      </c>
      <c r="AC15" s="5">
        <v>5.9</v>
      </c>
    </row>
    <row r="16" spans="1:30" ht="16.5" customHeight="1" x14ac:dyDescent="0.25">
      <c r="A16" s="3">
        <v>15</v>
      </c>
      <c r="B16" s="4" t="s">
        <v>29</v>
      </c>
      <c r="C16" s="5">
        <v>36</v>
      </c>
      <c r="D16" s="5">
        <v>95</v>
      </c>
      <c r="E16" s="5">
        <v>90</v>
      </c>
      <c r="F16" s="5">
        <v>-5</v>
      </c>
      <c r="G16" s="5">
        <v>1.68</v>
      </c>
      <c r="H16" s="51">
        <v>33.659297052154201</v>
      </c>
      <c r="I16" s="51">
        <v>31.887755102040799</v>
      </c>
      <c r="J16" s="5">
        <v>100</v>
      </c>
      <c r="K16" s="5">
        <v>91</v>
      </c>
      <c r="L16" s="5">
        <v>120</v>
      </c>
      <c r="M16" s="5">
        <v>113</v>
      </c>
      <c r="N16" s="51">
        <v>0.83333333333333304</v>
      </c>
      <c r="O16" s="51">
        <v>0.80530973451327403</v>
      </c>
      <c r="P16" s="5">
        <v>41.5</v>
      </c>
      <c r="Q16" s="5">
        <v>36.5</v>
      </c>
      <c r="R16" s="5">
        <v>282</v>
      </c>
      <c r="S16" s="5">
        <v>86</v>
      </c>
      <c r="T16" s="5">
        <v>55</v>
      </c>
      <c r="U16" s="5">
        <v>210</v>
      </c>
      <c r="V16" s="5">
        <v>86</v>
      </c>
      <c r="W16" s="5">
        <v>6.3</v>
      </c>
      <c r="X16" s="5">
        <v>209</v>
      </c>
      <c r="Y16" s="5">
        <v>98</v>
      </c>
      <c r="Z16" s="5">
        <v>52</v>
      </c>
      <c r="AA16" s="5">
        <v>137</v>
      </c>
      <c r="AB16" s="5">
        <v>89</v>
      </c>
      <c r="AC16" s="5">
        <v>5</v>
      </c>
    </row>
    <row r="17" spans="1:29" ht="16.5" customHeight="1" x14ac:dyDescent="0.25">
      <c r="A17" s="3">
        <v>16</v>
      </c>
      <c r="B17" s="4" t="s">
        <v>29</v>
      </c>
      <c r="C17" s="5">
        <v>43</v>
      </c>
      <c r="D17" s="5">
        <v>85.6</v>
      </c>
      <c r="E17" s="5">
        <v>88.3</v>
      </c>
      <c r="F17" s="5">
        <v>2.7</v>
      </c>
      <c r="G17" s="5">
        <v>1.68</v>
      </c>
      <c r="H17" s="51">
        <v>30.328798185941</v>
      </c>
      <c r="I17" s="51">
        <v>31.285430839002299</v>
      </c>
      <c r="J17" s="5">
        <v>94</v>
      </c>
      <c r="K17" s="5">
        <v>89</v>
      </c>
      <c r="L17" s="5">
        <v>114</v>
      </c>
      <c r="M17" s="5">
        <v>113</v>
      </c>
      <c r="N17" s="51">
        <v>0.82456140350877205</v>
      </c>
      <c r="O17" s="51">
        <v>0.787610619469027</v>
      </c>
      <c r="P17" s="5">
        <v>37</v>
      </c>
      <c r="Q17" s="5">
        <v>37.299999999999997</v>
      </c>
      <c r="R17" s="5">
        <v>174</v>
      </c>
      <c r="S17" s="5">
        <v>137</v>
      </c>
      <c r="T17" s="5">
        <v>44</v>
      </c>
      <c r="U17" s="5">
        <v>103</v>
      </c>
      <c r="V17" s="5">
        <v>93</v>
      </c>
      <c r="W17" s="5">
        <v>3.2</v>
      </c>
      <c r="X17" s="5">
        <v>173</v>
      </c>
      <c r="Y17" s="5">
        <v>133</v>
      </c>
      <c r="Z17" s="5">
        <v>52</v>
      </c>
      <c r="AA17" s="5">
        <v>94</v>
      </c>
      <c r="AB17" s="5">
        <v>101</v>
      </c>
      <c r="AC17" s="5">
        <v>3</v>
      </c>
    </row>
    <row r="18" spans="1:29" ht="16.5" customHeight="1" x14ac:dyDescent="0.25">
      <c r="A18" s="3">
        <v>17</v>
      </c>
      <c r="B18" s="4" t="s">
        <v>29</v>
      </c>
      <c r="C18" s="5">
        <v>43</v>
      </c>
      <c r="D18" s="5">
        <v>82</v>
      </c>
      <c r="E18" s="5">
        <v>76.400000000000006</v>
      </c>
      <c r="F18" s="5">
        <v>-5.5999999999999899</v>
      </c>
      <c r="G18" s="5">
        <v>1.62</v>
      </c>
      <c r="H18" s="51">
        <v>31.2452370065539</v>
      </c>
      <c r="I18" s="51">
        <v>29.1114159426917</v>
      </c>
      <c r="J18" s="5">
        <v>88</v>
      </c>
      <c r="K18" s="5">
        <v>83</v>
      </c>
      <c r="L18" s="5">
        <v>108</v>
      </c>
      <c r="M18" s="5">
        <v>98</v>
      </c>
      <c r="N18" s="51">
        <v>0.81481481481481499</v>
      </c>
      <c r="O18" s="51">
        <v>0.84693877551020402</v>
      </c>
      <c r="P18" s="5">
        <v>39.9</v>
      </c>
      <c r="Q18" s="5">
        <v>33.200000000000003</v>
      </c>
      <c r="R18" s="5">
        <v>360</v>
      </c>
      <c r="S18" s="5">
        <v>179</v>
      </c>
      <c r="T18" s="5">
        <v>48</v>
      </c>
      <c r="U18" s="5">
        <v>276</v>
      </c>
      <c r="V18" s="5">
        <v>100</v>
      </c>
      <c r="W18" s="5">
        <v>4.4000000000000004</v>
      </c>
      <c r="X18" s="5">
        <v>325</v>
      </c>
      <c r="Y18" s="5">
        <v>136</v>
      </c>
      <c r="Z18" s="5">
        <v>42</v>
      </c>
      <c r="AA18" s="5">
        <v>256</v>
      </c>
      <c r="AB18" s="5">
        <v>98</v>
      </c>
      <c r="AC18" s="5">
        <v>5</v>
      </c>
    </row>
    <row r="19" spans="1:29" ht="16.5" customHeight="1" x14ac:dyDescent="0.25">
      <c r="A19" s="3">
        <v>18</v>
      </c>
      <c r="B19" s="4" t="s">
        <v>29</v>
      </c>
      <c r="C19" s="5">
        <v>42</v>
      </c>
      <c r="D19" s="5">
        <v>91.6</v>
      </c>
      <c r="E19" s="5">
        <v>89</v>
      </c>
      <c r="F19" s="5">
        <v>-2.5999999999999899</v>
      </c>
      <c r="G19" s="5">
        <v>1.65</v>
      </c>
      <c r="H19" s="51">
        <v>33.645546372819098</v>
      </c>
      <c r="I19" s="51">
        <v>32.690541781450897</v>
      </c>
      <c r="J19" s="5">
        <v>102</v>
      </c>
      <c r="K19" s="5">
        <v>97</v>
      </c>
      <c r="L19" s="5">
        <v>120</v>
      </c>
      <c r="M19" s="5">
        <v>116</v>
      </c>
      <c r="N19" s="51">
        <v>0.85</v>
      </c>
      <c r="O19" s="51">
        <v>0.83620689655172398</v>
      </c>
      <c r="P19" s="5">
        <v>40.9</v>
      </c>
      <c r="Q19" s="5">
        <v>39</v>
      </c>
      <c r="R19" s="5">
        <v>221</v>
      </c>
      <c r="S19" s="5">
        <v>140</v>
      </c>
      <c r="T19" s="5">
        <v>45</v>
      </c>
      <c r="U19" s="5">
        <v>148</v>
      </c>
      <c r="V19" s="5">
        <v>88</v>
      </c>
      <c r="W19" s="5">
        <v>5.4</v>
      </c>
      <c r="X19" s="5">
        <v>213</v>
      </c>
      <c r="Y19" s="5">
        <v>298</v>
      </c>
      <c r="Z19" s="5">
        <v>63</v>
      </c>
      <c r="AA19" s="5">
        <v>90</v>
      </c>
      <c r="AB19" s="5">
        <v>83</v>
      </c>
      <c r="AC19" s="5">
        <v>4.4000000000000004</v>
      </c>
    </row>
    <row r="20" spans="1:29" ht="16.5" customHeight="1" x14ac:dyDescent="0.25">
      <c r="A20" s="3">
        <v>19</v>
      </c>
      <c r="B20" s="4" t="s">
        <v>29</v>
      </c>
      <c r="C20" s="5">
        <v>62</v>
      </c>
      <c r="D20" s="5">
        <v>83</v>
      </c>
      <c r="E20" s="5">
        <v>82</v>
      </c>
      <c r="F20" s="5">
        <v>-1</v>
      </c>
      <c r="G20" s="5">
        <v>1.69</v>
      </c>
      <c r="H20" s="51">
        <v>29.0606071215994</v>
      </c>
      <c r="I20" s="51">
        <v>28.710479324953599</v>
      </c>
      <c r="J20" s="5">
        <v>94</v>
      </c>
      <c r="K20" s="5">
        <v>87</v>
      </c>
      <c r="L20" s="5">
        <v>110</v>
      </c>
      <c r="M20" s="5">
        <v>107</v>
      </c>
      <c r="N20" s="51">
        <v>0.85454545454545405</v>
      </c>
      <c r="O20" s="51">
        <v>0.81308411214953302</v>
      </c>
      <c r="P20" s="5">
        <v>40.6</v>
      </c>
      <c r="Q20" s="5">
        <v>40</v>
      </c>
      <c r="R20" s="5">
        <v>199</v>
      </c>
      <c r="S20" s="5">
        <v>102</v>
      </c>
      <c r="T20" s="5">
        <v>57</v>
      </c>
      <c r="U20" s="5">
        <v>122</v>
      </c>
      <c r="V20" s="5">
        <v>97</v>
      </c>
      <c r="W20" s="5">
        <v>4.8</v>
      </c>
      <c r="X20" s="5">
        <v>175</v>
      </c>
      <c r="Y20" s="5">
        <v>89</v>
      </c>
      <c r="Z20" s="5">
        <v>63</v>
      </c>
      <c r="AA20" s="5">
        <v>94</v>
      </c>
      <c r="AB20" s="5">
        <v>89</v>
      </c>
      <c r="AC20" s="5">
        <v>4.7</v>
      </c>
    </row>
    <row r="21" spans="1:29" ht="16.5" customHeight="1" x14ac:dyDescent="0.25">
      <c r="A21" s="3">
        <v>20</v>
      </c>
      <c r="B21" s="4" t="s">
        <v>29</v>
      </c>
      <c r="C21" s="5">
        <v>50</v>
      </c>
      <c r="D21" s="5">
        <v>86.7</v>
      </c>
      <c r="E21" s="5">
        <v>82</v>
      </c>
      <c r="F21" s="5">
        <v>-4.7</v>
      </c>
      <c r="G21" s="5">
        <v>1.67</v>
      </c>
      <c r="H21" s="51">
        <v>31.087525547706999</v>
      </c>
      <c r="I21" s="51">
        <v>29.402273297715901</v>
      </c>
      <c r="J21" s="5">
        <v>87</v>
      </c>
      <c r="K21" s="5">
        <v>83</v>
      </c>
      <c r="L21" s="5">
        <v>121</v>
      </c>
      <c r="M21" s="5">
        <v>113</v>
      </c>
      <c r="N21" s="51">
        <v>0.71900826446280997</v>
      </c>
      <c r="O21" s="51">
        <v>0.734513274336283</v>
      </c>
      <c r="P21" s="5">
        <v>43.3</v>
      </c>
      <c r="Q21" s="5">
        <v>37.200000000000003</v>
      </c>
      <c r="R21" s="5">
        <v>196</v>
      </c>
      <c r="S21" s="5">
        <v>94</v>
      </c>
      <c r="T21" s="5">
        <v>94</v>
      </c>
      <c r="U21" s="5">
        <v>94</v>
      </c>
      <c r="V21" s="5">
        <v>95</v>
      </c>
      <c r="W21" s="5">
        <v>5.0999999999999996</v>
      </c>
      <c r="X21" s="5">
        <v>154</v>
      </c>
      <c r="Y21" s="5">
        <v>71</v>
      </c>
      <c r="Z21" s="5">
        <v>78</v>
      </c>
      <c r="AA21" s="5">
        <v>62</v>
      </c>
      <c r="AB21" s="5">
        <v>99</v>
      </c>
      <c r="AC21" s="5">
        <v>2.2999999999999998</v>
      </c>
    </row>
    <row r="22" spans="1:29" ht="16.5" customHeight="1" x14ac:dyDescent="0.25">
      <c r="A22" s="3">
        <v>21</v>
      </c>
      <c r="B22" s="4" t="s">
        <v>29</v>
      </c>
      <c r="C22" s="5">
        <v>45</v>
      </c>
      <c r="D22" s="5">
        <v>91</v>
      </c>
      <c r="E22" s="5">
        <v>85.5</v>
      </c>
      <c r="F22" s="5">
        <v>-5.5</v>
      </c>
      <c r="G22" s="5">
        <v>1.64</v>
      </c>
      <c r="H22" s="51">
        <v>33.834027364663903</v>
      </c>
      <c r="I22" s="51">
        <v>31.789113622843601</v>
      </c>
      <c r="J22" s="5">
        <v>110</v>
      </c>
      <c r="K22" s="5">
        <v>104</v>
      </c>
      <c r="L22" s="5">
        <v>123</v>
      </c>
      <c r="M22" s="5">
        <v>117</v>
      </c>
      <c r="N22" s="51">
        <v>0.89430894308943099</v>
      </c>
      <c r="O22" s="51">
        <v>0.88888888888888895</v>
      </c>
      <c r="P22" s="5">
        <v>43.1</v>
      </c>
      <c r="Q22" s="5">
        <v>40.5</v>
      </c>
      <c r="R22" s="5">
        <v>191</v>
      </c>
      <c r="S22" s="5">
        <v>152</v>
      </c>
      <c r="T22" s="5">
        <v>55</v>
      </c>
      <c r="U22" s="5">
        <v>106</v>
      </c>
      <c r="V22" s="5">
        <v>92</v>
      </c>
      <c r="W22" s="5">
        <v>6.2</v>
      </c>
      <c r="X22" s="5">
        <v>191</v>
      </c>
      <c r="Y22" s="5">
        <v>162</v>
      </c>
      <c r="Z22" s="5">
        <v>55</v>
      </c>
      <c r="AA22" s="5">
        <v>106</v>
      </c>
      <c r="AB22" s="5">
        <v>92</v>
      </c>
      <c r="AC22" s="5">
        <v>6.2</v>
      </c>
    </row>
    <row r="23" spans="1:29" ht="16.5" customHeight="1" x14ac:dyDescent="0.25">
      <c r="A23" s="3">
        <v>22</v>
      </c>
      <c r="B23" s="4" t="s">
        <v>29</v>
      </c>
      <c r="C23" s="5">
        <v>54</v>
      </c>
      <c r="D23" s="5">
        <v>86</v>
      </c>
      <c r="E23" s="5">
        <v>76</v>
      </c>
      <c r="F23" s="5">
        <v>-10</v>
      </c>
      <c r="G23" s="5">
        <v>1.7</v>
      </c>
      <c r="H23" s="51">
        <v>29.757785467127999</v>
      </c>
      <c r="I23" s="51">
        <v>26.297577854671299</v>
      </c>
      <c r="J23" s="5">
        <v>97</v>
      </c>
      <c r="K23" s="5">
        <v>86</v>
      </c>
      <c r="L23" s="5">
        <v>111</v>
      </c>
      <c r="M23" s="5">
        <v>105.5</v>
      </c>
      <c r="N23" s="51">
        <v>0.87387387387387405</v>
      </c>
      <c r="O23" s="51">
        <v>0.81516587677725105</v>
      </c>
      <c r="P23" s="5">
        <v>38.799999999999997</v>
      </c>
      <c r="Q23" s="5">
        <v>36.1</v>
      </c>
      <c r="R23" s="5">
        <v>244</v>
      </c>
      <c r="S23" s="5">
        <v>239</v>
      </c>
      <c r="T23" s="5">
        <v>39</v>
      </c>
      <c r="U23" s="5">
        <v>157</v>
      </c>
      <c r="V23" s="5">
        <v>95</v>
      </c>
      <c r="W23" s="5">
        <v>6</v>
      </c>
      <c r="X23" s="5">
        <v>214</v>
      </c>
      <c r="Y23" s="5">
        <v>98</v>
      </c>
      <c r="Z23" s="5">
        <v>46</v>
      </c>
      <c r="AA23" s="5">
        <v>148</v>
      </c>
      <c r="AB23" s="5">
        <v>95</v>
      </c>
      <c r="AC23" s="5">
        <v>5.2</v>
      </c>
    </row>
    <row r="24" spans="1:29" ht="16.5" customHeight="1" x14ac:dyDescent="0.25">
      <c r="A24" s="3">
        <v>23</v>
      </c>
      <c r="B24" s="4" t="s">
        <v>29</v>
      </c>
      <c r="C24" s="5">
        <v>23</v>
      </c>
      <c r="D24" s="5">
        <v>88</v>
      </c>
      <c r="E24" s="5">
        <v>85.9</v>
      </c>
      <c r="F24" s="5">
        <v>-2.0999999999999899</v>
      </c>
      <c r="G24" s="5">
        <v>1.7</v>
      </c>
      <c r="H24" s="51">
        <v>30.4498269896194</v>
      </c>
      <c r="I24" s="51">
        <v>29.723183391003499</v>
      </c>
      <c r="J24" s="5">
        <v>86</v>
      </c>
      <c r="K24" s="5">
        <v>76</v>
      </c>
      <c r="L24" s="5">
        <v>114</v>
      </c>
      <c r="M24" s="5">
        <v>108</v>
      </c>
      <c r="N24" s="51">
        <v>0.75438596491228105</v>
      </c>
      <c r="O24" s="51">
        <v>0.70370370370370405</v>
      </c>
      <c r="P24" s="5">
        <v>39</v>
      </c>
      <c r="Q24" s="5">
        <v>37</v>
      </c>
      <c r="R24" s="5">
        <v>204</v>
      </c>
      <c r="S24" s="5">
        <v>192</v>
      </c>
      <c r="T24" s="5">
        <v>43</v>
      </c>
      <c r="U24" s="5">
        <v>123</v>
      </c>
      <c r="V24" s="5">
        <v>95</v>
      </c>
      <c r="W24" s="5">
        <v>4.8</v>
      </c>
      <c r="X24" s="5">
        <v>200</v>
      </c>
      <c r="Y24" s="5">
        <v>172</v>
      </c>
      <c r="Z24" s="5">
        <v>45</v>
      </c>
      <c r="AA24" s="5">
        <v>121</v>
      </c>
      <c r="AB24" s="5">
        <v>92</v>
      </c>
      <c r="AC24" s="5">
        <v>4.2</v>
      </c>
    </row>
    <row r="25" spans="1:29" ht="16.5" customHeight="1" x14ac:dyDescent="0.25">
      <c r="A25" s="3">
        <v>24</v>
      </c>
      <c r="B25" s="4" t="s">
        <v>29</v>
      </c>
      <c r="C25" s="5">
        <v>31</v>
      </c>
      <c r="D25" s="5">
        <v>87.9</v>
      </c>
      <c r="E25" s="5">
        <v>82.3</v>
      </c>
      <c r="F25" s="5">
        <v>-5.6000000000000103</v>
      </c>
      <c r="G25" s="5">
        <v>1.65</v>
      </c>
      <c r="H25" s="51">
        <v>32.286501377410502</v>
      </c>
      <c r="I25" s="51">
        <v>30.229568411386602</v>
      </c>
      <c r="J25" s="5">
        <v>111</v>
      </c>
      <c r="K25" s="5">
        <v>106</v>
      </c>
      <c r="L25" s="5">
        <v>113</v>
      </c>
      <c r="M25" s="5">
        <v>108</v>
      </c>
      <c r="N25" s="51">
        <v>0.98230088495575196</v>
      </c>
      <c r="O25" s="51">
        <v>0.98148148148148195</v>
      </c>
      <c r="P25" s="5">
        <v>37.700000000000003</v>
      </c>
      <c r="Q25" s="5">
        <v>35.5</v>
      </c>
      <c r="R25" s="5">
        <v>158</v>
      </c>
      <c r="S25" s="5">
        <v>88</v>
      </c>
      <c r="T25" s="5">
        <v>50</v>
      </c>
      <c r="U25" s="5">
        <v>90</v>
      </c>
      <c r="V25" s="5">
        <v>97</v>
      </c>
      <c r="W25" s="5">
        <v>3.1</v>
      </c>
      <c r="X25" s="5">
        <v>154</v>
      </c>
      <c r="Y25" s="5">
        <v>74</v>
      </c>
      <c r="Z25" s="5">
        <v>55</v>
      </c>
      <c r="AA25" s="5">
        <v>84</v>
      </c>
      <c r="AB25" s="5">
        <v>96</v>
      </c>
      <c r="AC25" s="5">
        <v>3.7</v>
      </c>
    </row>
    <row r="26" spans="1:29" ht="16.5" customHeight="1" x14ac:dyDescent="0.25">
      <c r="A26" s="3">
        <v>25</v>
      </c>
      <c r="B26" s="4" t="s">
        <v>29</v>
      </c>
      <c r="C26" s="5">
        <v>41</v>
      </c>
      <c r="D26" s="5">
        <v>70</v>
      </c>
      <c r="E26" s="5">
        <v>66.400000000000006</v>
      </c>
      <c r="F26" s="5">
        <v>-3.5999999999999899</v>
      </c>
      <c r="G26" s="5">
        <v>1.65</v>
      </c>
      <c r="H26" s="51">
        <v>25.711662075298399</v>
      </c>
      <c r="I26" s="51">
        <v>24.389348025711701</v>
      </c>
      <c r="J26" s="5">
        <v>85</v>
      </c>
      <c r="K26" s="5">
        <v>78</v>
      </c>
      <c r="L26" s="5">
        <v>106</v>
      </c>
      <c r="M26" s="5">
        <v>100</v>
      </c>
      <c r="N26" s="51">
        <v>0.80188679245283001</v>
      </c>
      <c r="O26" s="51">
        <v>0.78</v>
      </c>
      <c r="P26" s="5">
        <v>42.1</v>
      </c>
      <c r="Q26" s="5">
        <v>39.700000000000003</v>
      </c>
      <c r="R26" s="5">
        <v>185</v>
      </c>
      <c r="S26" s="5">
        <v>76</v>
      </c>
      <c r="T26" s="5">
        <v>67</v>
      </c>
      <c r="U26" s="5">
        <v>103</v>
      </c>
      <c r="V26" s="5">
        <v>87</v>
      </c>
      <c r="W26" s="5">
        <v>2.9</v>
      </c>
      <c r="X26" s="5">
        <v>185</v>
      </c>
      <c r="Y26" s="5">
        <v>75</v>
      </c>
      <c r="Z26" s="5">
        <v>67</v>
      </c>
      <c r="AA26" s="5">
        <v>103</v>
      </c>
      <c r="AB26" s="5">
        <v>87</v>
      </c>
      <c r="AC26" s="5">
        <v>2.9</v>
      </c>
    </row>
    <row r="27" spans="1:29" ht="16.5" customHeight="1" x14ac:dyDescent="0.25">
      <c r="A27" s="3">
        <v>26</v>
      </c>
      <c r="B27" s="4" t="s">
        <v>29</v>
      </c>
      <c r="C27" s="5">
        <v>46</v>
      </c>
      <c r="D27" s="5">
        <v>89.3</v>
      </c>
      <c r="E27" s="5">
        <v>82</v>
      </c>
      <c r="F27" s="5">
        <v>-7.3</v>
      </c>
      <c r="G27" s="5">
        <v>1.75</v>
      </c>
      <c r="H27" s="51">
        <v>29.1591836734694</v>
      </c>
      <c r="I27" s="51">
        <v>26.775510204081598</v>
      </c>
      <c r="J27" s="5">
        <v>105</v>
      </c>
      <c r="K27" s="5">
        <v>100</v>
      </c>
      <c r="L27" s="5">
        <v>107</v>
      </c>
      <c r="M27" s="5">
        <v>101</v>
      </c>
      <c r="N27" s="51">
        <v>0.98130841121495305</v>
      </c>
      <c r="O27" s="51">
        <v>0.99009900990098998</v>
      </c>
      <c r="P27" s="5">
        <v>37.6</v>
      </c>
      <c r="Q27" s="5">
        <v>30.7</v>
      </c>
      <c r="R27" s="5">
        <v>218</v>
      </c>
      <c r="S27" s="5">
        <v>94</v>
      </c>
      <c r="T27" s="5">
        <v>61</v>
      </c>
      <c r="U27" s="5">
        <v>138</v>
      </c>
      <c r="V27" s="5">
        <v>90</v>
      </c>
      <c r="W27" s="5">
        <v>3.4</v>
      </c>
      <c r="X27" s="5">
        <v>195</v>
      </c>
      <c r="Y27" s="5">
        <v>79</v>
      </c>
      <c r="Z27" s="5">
        <v>53</v>
      </c>
      <c r="AA27" s="5">
        <v>126</v>
      </c>
      <c r="AB27" s="5">
        <v>84</v>
      </c>
      <c r="AC27" s="5">
        <v>3.9</v>
      </c>
    </row>
    <row r="28" spans="1:29" ht="16.5" customHeight="1" x14ac:dyDescent="0.25">
      <c r="A28" s="3">
        <v>27</v>
      </c>
      <c r="B28" s="4" t="s">
        <v>29</v>
      </c>
      <c r="C28" s="5">
        <v>36</v>
      </c>
      <c r="D28" s="5">
        <v>74.5</v>
      </c>
      <c r="E28" s="5">
        <v>68.8</v>
      </c>
      <c r="F28" s="5">
        <v>-5.7</v>
      </c>
      <c r="G28" s="5">
        <v>1.61</v>
      </c>
      <c r="H28" s="51">
        <v>28.741175108985001</v>
      </c>
      <c r="I28" s="51">
        <v>26.5421858724586</v>
      </c>
      <c r="J28" s="5">
        <v>88</v>
      </c>
      <c r="K28" s="5">
        <v>80</v>
      </c>
      <c r="L28" s="5">
        <v>111</v>
      </c>
      <c r="M28" s="5">
        <v>100</v>
      </c>
      <c r="N28" s="51">
        <v>0.79279279279279302</v>
      </c>
      <c r="O28" s="51">
        <v>0.8</v>
      </c>
      <c r="P28" s="5">
        <v>37.6</v>
      </c>
      <c r="Q28" s="5">
        <v>31.2</v>
      </c>
      <c r="R28" s="5">
        <v>220</v>
      </c>
      <c r="S28" s="5">
        <v>137</v>
      </c>
      <c r="T28" s="5">
        <v>43</v>
      </c>
      <c r="U28" s="5">
        <v>150</v>
      </c>
      <c r="V28" s="5">
        <v>84</v>
      </c>
      <c r="W28" s="5">
        <v>6.2</v>
      </c>
      <c r="X28" s="5">
        <v>149</v>
      </c>
      <c r="Y28" s="5">
        <v>124</v>
      </c>
      <c r="Z28" s="5">
        <v>37</v>
      </c>
      <c r="AA28" s="5">
        <v>87</v>
      </c>
      <c r="AB28" s="5">
        <v>91</v>
      </c>
      <c r="AC28" s="5">
        <v>5.7</v>
      </c>
    </row>
    <row r="29" spans="1:29" ht="16.5" customHeight="1" x14ac:dyDescent="0.25">
      <c r="A29" s="3">
        <v>28</v>
      </c>
      <c r="B29" s="4" t="s">
        <v>29</v>
      </c>
      <c r="C29" s="5">
        <v>72</v>
      </c>
      <c r="D29" s="5">
        <v>71</v>
      </c>
      <c r="E29" s="5">
        <v>65</v>
      </c>
      <c r="F29" s="5">
        <v>-6</v>
      </c>
      <c r="G29" s="5">
        <v>1.58</v>
      </c>
      <c r="H29" s="51">
        <v>28.4409549751642</v>
      </c>
      <c r="I29" s="51">
        <v>26.0374939913475</v>
      </c>
      <c r="J29" s="5">
        <v>81</v>
      </c>
      <c r="K29" s="5">
        <v>75</v>
      </c>
      <c r="L29" s="5">
        <v>103</v>
      </c>
      <c r="M29" s="5">
        <v>97</v>
      </c>
      <c r="N29" s="51">
        <v>0.78640776699029102</v>
      </c>
      <c r="O29" s="51">
        <v>0.77319587628866004</v>
      </c>
      <c r="P29" s="5">
        <v>42</v>
      </c>
      <c r="Q29" s="5">
        <v>38.6</v>
      </c>
      <c r="R29" s="5">
        <v>184</v>
      </c>
      <c r="S29" s="5">
        <v>79</v>
      </c>
      <c r="T29" s="5">
        <v>76</v>
      </c>
      <c r="U29" s="5">
        <v>92</v>
      </c>
      <c r="V29" s="5">
        <v>100</v>
      </c>
      <c r="W29" s="5">
        <v>5.4</v>
      </c>
      <c r="X29" s="5">
        <v>160</v>
      </c>
      <c r="Y29" s="5">
        <v>74</v>
      </c>
      <c r="Z29" s="5">
        <v>64</v>
      </c>
      <c r="AA29" s="5">
        <v>81</v>
      </c>
      <c r="AB29" s="5">
        <v>90</v>
      </c>
      <c r="AC29" s="5">
        <v>4.5</v>
      </c>
    </row>
    <row r="30" spans="1:29" ht="16.5" customHeight="1" x14ac:dyDescent="0.25">
      <c r="A30" s="3">
        <v>29</v>
      </c>
      <c r="B30" s="4" t="s">
        <v>29</v>
      </c>
      <c r="C30" s="5">
        <v>43</v>
      </c>
      <c r="D30" s="5">
        <v>100.5</v>
      </c>
      <c r="E30" s="5">
        <v>92.2</v>
      </c>
      <c r="F30" s="5">
        <v>-8.3000000000000007</v>
      </c>
      <c r="G30" s="5">
        <v>1.66</v>
      </c>
      <c r="H30" s="51">
        <v>36.471185948613702</v>
      </c>
      <c r="I30" s="51">
        <v>33.459137755842697</v>
      </c>
      <c r="J30" s="5">
        <v>101</v>
      </c>
      <c r="K30" s="5">
        <v>95</v>
      </c>
      <c r="L30" s="5">
        <v>125</v>
      </c>
      <c r="M30" s="5">
        <v>115</v>
      </c>
      <c r="N30" s="51">
        <v>0.80800000000000005</v>
      </c>
      <c r="O30" s="51">
        <v>0.82608695652173902</v>
      </c>
      <c r="P30" s="5">
        <v>45.7</v>
      </c>
      <c r="Q30" s="5">
        <v>43.5</v>
      </c>
      <c r="R30" s="5">
        <v>171</v>
      </c>
      <c r="S30" s="5">
        <v>169</v>
      </c>
      <c r="T30" s="5">
        <v>60</v>
      </c>
      <c r="U30" s="5">
        <v>96</v>
      </c>
      <c r="V30" s="5">
        <v>89</v>
      </c>
      <c r="W30" s="5">
        <v>5.4</v>
      </c>
      <c r="X30" s="5">
        <v>169</v>
      </c>
      <c r="Y30" s="5">
        <v>96</v>
      </c>
      <c r="Z30" s="5">
        <v>49</v>
      </c>
      <c r="AA30" s="5">
        <v>101</v>
      </c>
      <c r="AB30" s="5">
        <v>88</v>
      </c>
      <c r="AC30" s="5">
        <v>5</v>
      </c>
    </row>
    <row r="31" spans="1:29" ht="16.5" customHeight="1" x14ac:dyDescent="0.25">
      <c r="A31" s="3">
        <v>30</v>
      </c>
      <c r="B31" s="4" t="s">
        <v>29</v>
      </c>
      <c r="C31" s="5">
        <v>54</v>
      </c>
      <c r="D31" s="5">
        <v>58.4</v>
      </c>
      <c r="E31" s="5">
        <v>55.8</v>
      </c>
      <c r="F31" s="5">
        <v>-2.6</v>
      </c>
      <c r="G31" s="5">
        <v>1.54</v>
      </c>
      <c r="H31" s="51">
        <v>24.624725923427199</v>
      </c>
      <c r="I31" s="51">
        <v>23.5284196323157</v>
      </c>
      <c r="J31" s="5">
        <v>73</v>
      </c>
      <c r="K31" s="5">
        <v>72</v>
      </c>
      <c r="L31" s="5">
        <v>93.5</v>
      </c>
      <c r="M31" s="5">
        <v>88</v>
      </c>
      <c r="N31" s="51">
        <v>0.78074866310160396</v>
      </c>
      <c r="O31" s="51">
        <v>0.81818181818181801</v>
      </c>
      <c r="P31" s="5">
        <v>33.799999999999997</v>
      </c>
      <c r="Q31" s="5">
        <v>32</v>
      </c>
      <c r="R31" s="5">
        <v>213</v>
      </c>
      <c r="S31" s="5">
        <v>65</v>
      </c>
      <c r="T31" s="5">
        <v>61</v>
      </c>
      <c r="U31" s="5">
        <v>139</v>
      </c>
      <c r="V31" s="5">
        <v>74</v>
      </c>
      <c r="W31" s="5">
        <v>4.8</v>
      </c>
      <c r="X31" s="5">
        <v>175</v>
      </c>
      <c r="Y31" s="5">
        <v>73</v>
      </c>
      <c r="Z31" s="5">
        <v>61</v>
      </c>
      <c r="AA31" s="5">
        <v>99</v>
      </c>
      <c r="AB31" s="5">
        <v>99</v>
      </c>
      <c r="AC31" s="5">
        <v>5.2</v>
      </c>
    </row>
    <row r="32" spans="1:29" ht="16.5" customHeight="1" x14ac:dyDescent="0.25">
      <c r="A32" s="3">
        <v>31</v>
      </c>
      <c r="B32" s="4" t="s">
        <v>29</v>
      </c>
      <c r="C32" s="5">
        <v>37</v>
      </c>
      <c r="D32" s="5">
        <v>79</v>
      </c>
      <c r="E32" s="5">
        <v>74.400000000000006</v>
      </c>
      <c r="F32" s="5">
        <v>-4.5999999999999899</v>
      </c>
      <c r="G32" s="5">
        <v>1.64</v>
      </c>
      <c r="H32" s="51">
        <v>29.3723973825104</v>
      </c>
      <c r="I32" s="51">
        <v>27.662105889351601</v>
      </c>
      <c r="J32" s="5">
        <v>88</v>
      </c>
      <c r="K32" s="5">
        <v>85</v>
      </c>
      <c r="L32" s="5">
        <v>102</v>
      </c>
      <c r="M32" s="5">
        <v>100</v>
      </c>
      <c r="N32" s="51">
        <v>0.86274509803921595</v>
      </c>
      <c r="O32" s="51">
        <v>0.85</v>
      </c>
      <c r="P32" s="5">
        <v>34.6</v>
      </c>
      <c r="Q32" s="5">
        <v>31.4</v>
      </c>
      <c r="R32" s="5">
        <v>240</v>
      </c>
      <c r="S32" s="5">
        <v>104</v>
      </c>
      <c r="T32" s="5">
        <v>58</v>
      </c>
      <c r="U32" s="5">
        <v>161</v>
      </c>
      <c r="V32" s="5">
        <v>99</v>
      </c>
      <c r="W32" s="5">
        <v>4.2</v>
      </c>
      <c r="X32" s="5">
        <v>237</v>
      </c>
      <c r="Y32" s="5">
        <v>140</v>
      </c>
      <c r="Z32" s="5">
        <v>43</v>
      </c>
      <c r="AA32" s="5">
        <v>166</v>
      </c>
      <c r="AB32" s="5">
        <v>108</v>
      </c>
      <c r="AC32" s="5">
        <v>4.0999999999999996</v>
      </c>
    </row>
    <row r="33" spans="1:29" ht="16.5" customHeight="1" x14ac:dyDescent="0.25">
      <c r="A33" s="3">
        <v>32</v>
      </c>
      <c r="B33" s="4" t="s">
        <v>29</v>
      </c>
      <c r="C33" s="5">
        <v>33</v>
      </c>
      <c r="D33" s="5">
        <v>78.7</v>
      </c>
      <c r="E33" s="5">
        <v>77</v>
      </c>
      <c r="F33" s="5">
        <v>-1.7</v>
      </c>
      <c r="G33" s="5">
        <v>1.63</v>
      </c>
      <c r="H33" s="51">
        <v>29.620986864390801</v>
      </c>
      <c r="I33" s="51">
        <v>28.981143437841101</v>
      </c>
      <c r="J33" s="5">
        <v>93</v>
      </c>
      <c r="K33" s="5">
        <v>87</v>
      </c>
      <c r="L33" s="5">
        <v>108</v>
      </c>
      <c r="M33" s="5">
        <v>103</v>
      </c>
      <c r="N33" s="51">
        <v>0.86111111111111105</v>
      </c>
      <c r="O33" s="51">
        <v>0.84466019417475702</v>
      </c>
      <c r="P33" s="5">
        <v>33.4</v>
      </c>
      <c r="Q33" s="5">
        <v>31.9</v>
      </c>
      <c r="R33" s="5">
        <v>217</v>
      </c>
      <c r="S33" s="5">
        <v>76</v>
      </c>
      <c r="T33" s="5">
        <v>57</v>
      </c>
      <c r="U33" s="5">
        <v>145</v>
      </c>
      <c r="V33" s="5">
        <v>80</v>
      </c>
      <c r="W33" s="5">
        <v>4.5</v>
      </c>
      <c r="X33" s="5">
        <v>200</v>
      </c>
      <c r="Y33" s="5">
        <v>100</v>
      </c>
      <c r="Z33" s="5">
        <v>55</v>
      </c>
      <c r="AA33" s="5">
        <v>125</v>
      </c>
      <c r="AB33" s="5">
        <v>88</v>
      </c>
      <c r="AC33" s="5">
        <v>4.8</v>
      </c>
    </row>
    <row r="34" spans="1:29" ht="16.5" customHeight="1" x14ac:dyDescent="0.25">
      <c r="A34" s="3">
        <v>33</v>
      </c>
      <c r="B34" s="4" t="s">
        <v>29</v>
      </c>
      <c r="C34" s="5">
        <v>53</v>
      </c>
      <c r="D34" s="5">
        <v>85.2</v>
      </c>
      <c r="E34" s="5">
        <v>82.5</v>
      </c>
      <c r="F34" s="5">
        <v>-2.7</v>
      </c>
      <c r="G34" s="5">
        <v>1.52</v>
      </c>
      <c r="H34" s="51">
        <v>36.876731301939103</v>
      </c>
      <c r="I34" s="51">
        <v>35.708102493074797</v>
      </c>
      <c r="J34" s="5">
        <v>107</v>
      </c>
      <c r="K34" s="5">
        <v>102</v>
      </c>
      <c r="L34" s="5">
        <v>121</v>
      </c>
      <c r="M34" s="5">
        <v>116</v>
      </c>
      <c r="N34" s="51">
        <v>0.88429752066115697</v>
      </c>
      <c r="O34" s="51">
        <v>0.87931034482758597</v>
      </c>
      <c r="P34" s="5">
        <v>48.4</v>
      </c>
      <c r="Q34" s="5">
        <v>46.2</v>
      </c>
      <c r="R34" s="5">
        <v>184</v>
      </c>
      <c r="S34" s="5">
        <v>80</v>
      </c>
      <c r="T34" s="5">
        <v>47</v>
      </c>
      <c r="U34" s="5">
        <v>121</v>
      </c>
      <c r="V34" s="5">
        <v>82</v>
      </c>
      <c r="W34" s="5">
        <v>4.0999999999999996</v>
      </c>
      <c r="X34" s="5">
        <v>197</v>
      </c>
      <c r="Y34" s="5">
        <v>91</v>
      </c>
      <c r="Z34" s="5">
        <v>54</v>
      </c>
      <c r="AA34" s="5">
        <v>125</v>
      </c>
      <c r="AB34" s="5">
        <v>97</v>
      </c>
      <c r="AC34" s="5">
        <v>4</v>
      </c>
    </row>
    <row r="35" spans="1:29" ht="16.5" customHeight="1" x14ac:dyDescent="0.25">
      <c r="A35" s="3">
        <v>34</v>
      </c>
      <c r="B35" s="4" t="s">
        <v>29</v>
      </c>
      <c r="C35" s="5">
        <v>66</v>
      </c>
      <c r="D35" s="5">
        <v>98.9</v>
      </c>
      <c r="E35" s="5">
        <v>91.5</v>
      </c>
      <c r="F35" s="5">
        <v>-7.4000000000000101</v>
      </c>
      <c r="G35" s="5">
        <v>1.62</v>
      </c>
      <c r="H35" s="51">
        <v>37.684804145709499</v>
      </c>
      <c r="I35" s="51">
        <v>34.865112025605796</v>
      </c>
      <c r="J35" s="5">
        <v>110</v>
      </c>
      <c r="K35" s="5">
        <v>106</v>
      </c>
      <c r="L35" s="5">
        <v>113</v>
      </c>
      <c r="M35" s="5">
        <v>99</v>
      </c>
      <c r="N35" s="51">
        <v>0.97345132743362806</v>
      </c>
      <c r="O35" s="51">
        <v>1.0707070707070701</v>
      </c>
      <c r="P35" s="5">
        <v>47.8</v>
      </c>
      <c r="Q35" s="5">
        <v>38.9</v>
      </c>
      <c r="R35" s="5">
        <v>218</v>
      </c>
      <c r="S35" s="5">
        <v>154</v>
      </c>
      <c r="T35" s="5">
        <v>69</v>
      </c>
      <c r="U35" s="5">
        <v>118</v>
      </c>
      <c r="V35" s="5">
        <v>80</v>
      </c>
      <c r="W35" s="5">
        <v>6.7</v>
      </c>
      <c r="X35" s="5">
        <v>176</v>
      </c>
      <c r="Y35" s="5">
        <v>120</v>
      </c>
      <c r="Z35" s="5">
        <v>59</v>
      </c>
      <c r="AA35" s="5">
        <v>93</v>
      </c>
      <c r="AB35" s="5">
        <v>94</v>
      </c>
      <c r="AC35" s="5">
        <v>6.8</v>
      </c>
    </row>
    <row r="36" spans="1:29" ht="16.5" customHeight="1" x14ac:dyDescent="0.25">
      <c r="A36" s="3">
        <v>35</v>
      </c>
      <c r="B36" s="4" t="s">
        <v>29</v>
      </c>
      <c r="C36" s="5">
        <v>27</v>
      </c>
      <c r="D36" s="5">
        <v>101.5</v>
      </c>
      <c r="E36" s="5">
        <v>87.95</v>
      </c>
      <c r="F36" s="5">
        <v>-13.55</v>
      </c>
      <c r="G36" s="5">
        <v>1.72</v>
      </c>
      <c r="H36" s="51">
        <v>34.309085992428301</v>
      </c>
      <c r="I36" s="51">
        <v>29.728907517577099</v>
      </c>
      <c r="J36" s="5">
        <v>103</v>
      </c>
      <c r="K36" s="5">
        <v>97</v>
      </c>
      <c r="L36" s="5">
        <v>131</v>
      </c>
      <c r="M36" s="5">
        <v>118</v>
      </c>
      <c r="N36" s="51">
        <v>0.78625954198473302</v>
      </c>
      <c r="O36" s="51">
        <v>0.822033898305085</v>
      </c>
      <c r="P36" s="5">
        <v>41.8</v>
      </c>
      <c r="Q36" s="5">
        <v>35</v>
      </c>
      <c r="R36" s="5">
        <v>143</v>
      </c>
      <c r="S36" s="5">
        <v>71</v>
      </c>
      <c r="T36" s="5">
        <v>56</v>
      </c>
      <c r="U36" s="5">
        <v>73</v>
      </c>
      <c r="V36" s="5">
        <v>95</v>
      </c>
      <c r="W36" s="5">
        <v>3.7</v>
      </c>
      <c r="X36" s="5">
        <v>108</v>
      </c>
      <c r="Y36" s="5">
        <v>51</v>
      </c>
      <c r="Z36" s="5">
        <v>41</v>
      </c>
      <c r="AA36" s="5">
        <v>57</v>
      </c>
      <c r="AB36" s="5">
        <v>87</v>
      </c>
      <c r="AC36" s="5">
        <v>4.2</v>
      </c>
    </row>
    <row r="37" spans="1:29" ht="16.5" customHeight="1" x14ac:dyDescent="0.25">
      <c r="A37" s="3">
        <v>36</v>
      </c>
      <c r="B37" s="4" t="s">
        <v>29</v>
      </c>
      <c r="C37" s="5">
        <v>62</v>
      </c>
      <c r="D37" s="5">
        <v>106.7</v>
      </c>
      <c r="E37" s="5">
        <v>96.8</v>
      </c>
      <c r="F37" s="5">
        <v>-9.9000000000000092</v>
      </c>
      <c r="G37" s="5">
        <v>1.6</v>
      </c>
      <c r="H37" s="51">
        <v>41.6796875</v>
      </c>
      <c r="I37" s="51">
        <v>37.8125</v>
      </c>
      <c r="J37" s="5">
        <v>125</v>
      </c>
      <c r="K37" s="5">
        <v>111</v>
      </c>
      <c r="L37" s="5">
        <v>128</v>
      </c>
      <c r="M37" s="5">
        <v>121</v>
      </c>
      <c r="N37" s="51">
        <v>0.9765625</v>
      </c>
      <c r="O37" s="51">
        <v>0.91735537190082606</v>
      </c>
      <c r="P37" s="5">
        <v>51.8</v>
      </c>
      <c r="Q37" s="5">
        <v>48.5</v>
      </c>
      <c r="R37" s="5">
        <v>213</v>
      </c>
      <c r="S37" s="5">
        <v>101</v>
      </c>
      <c r="T37" s="5">
        <v>85</v>
      </c>
      <c r="U37" s="5">
        <v>108</v>
      </c>
      <c r="V37" s="5">
        <v>110</v>
      </c>
      <c r="W37" s="5">
        <v>5.3</v>
      </c>
      <c r="X37" s="5">
        <v>136</v>
      </c>
      <c r="Y37" s="5">
        <v>88</v>
      </c>
      <c r="Z37" s="5">
        <v>37</v>
      </c>
      <c r="AA37" s="5">
        <v>81</v>
      </c>
      <c r="AB37" s="5">
        <v>107</v>
      </c>
      <c r="AC37" s="5">
        <v>4.4000000000000004</v>
      </c>
    </row>
    <row r="38" spans="1:29" ht="16.5" customHeight="1" x14ac:dyDescent="0.25">
      <c r="A38" s="3">
        <v>37</v>
      </c>
      <c r="B38" s="4" t="s">
        <v>29</v>
      </c>
      <c r="C38" s="5">
        <v>48</v>
      </c>
      <c r="D38" s="5">
        <v>93.6</v>
      </c>
      <c r="E38" s="5">
        <v>88</v>
      </c>
      <c r="F38" s="5">
        <v>-5.5999999999999899</v>
      </c>
      <c r="G38" s="5">
        <v>1.72</v>
      </c>
      <c r="H38" s="51">
        <v>31.638723634397</v>
      </c>
      <c r="I38" s="51">
        <v>29.745808545159498</v>
      </c>
      <c r="J38" s="5">
        <v>83.5</v>
      </c>
      <c r="K38" s="5">
        <v>83</v>
      </c>
      <c r="L38" s="5">
        <v>120</v>
      </c>
      <c r="M38" s="5">
        <v>119</v>
      </c>
      <c r="N38" s="51">
        <v>0.69583333333333297</v>
      </c>
      <c r="O38" s="51">
        <v>0.69747899159663895</v>
      </c>
      <c r="P38" s="5">
        <v>40.200000000000003</v>
      </c>
      <c r="Q38" s="5">
        <v>36.1</v>
      </c>
      <c r="R38" s="5">
        <v>180</v>
      </c>
      <c r="S38" s="5">
        <v>112</v>
      </c>
      <c r="T38" s="5">
        <v>75</v>
      </c>
      <c r="U38" s="5">
        <v>83</v>
      </c>
      <c r="V38" s="5">
        <v>94</v>
      </c>
      <c r="W38" s="5">
        <v>3</v>
      </c>
      <c r="X38" s="5">
        <v>196</v>
      </c>
      <c r="Y38" s="5">
        <v>100</v>
      </c>
      <c r="Z38" s="5">
        <v>73</v>
      </c>
      <c r="AA38" s="5">
        <v>103</v>
      </c>
      <c r="AB38" s="5">
        <v>90</v>
      </c>
      <c r="AC38" s="5">
        <v>2.9</v>
      </c>
    </row>
    <row r="39" spans="1:29" ht="16.5" customHeight="1" x14ac:dyDescent="0.25">
      <c r="A39" s="3">
        <v>38</v>
      </c>
      <c r="B39" s="4" t="s">
        <v>29</v>
      </c>
      <c r="C39" s="5">
        <v>73</v>
      </c>
      <c r="D39" s="5">
        <v>100</v>
      </c>
      <c r="E39" s="5">
        <v>96</v>
      </c>
      <c r="F39" s="5">
        <v>-4</v>
      </c>
      <c r="G39" s="5">
        <v>1.62</v>
      </c>
      <c r="H39" s="51">
        <v>38.103947568968103</v>
      </c>
      <c r="I39" s="51">
        <v>36.5797896662094</v>
      </c>
      <c r="J39" s="5">
        <v>117</v>
      </c>
      <c r="K39" s="5">
        <v>102</v>
      </c>
      <c r="L39" s="5">
        <v>124</v>
      </c>
      <c r="M39" s="5">
        <v>120</v>
      </c>
      <c r="N39" s="51">
        <v>0.94354838709677402</v>
      </c>
      <c r="O39" s="51">
        <v>0.85</v>
      </c>
      <c r="P39" s="5">
        <v>47.6</v>
      </c>
      <c r="Q39" s="5">
        <v>47.6</v>
      </c>
      <c r="R39" s="5">
        <v>218</v>
      </c>
      <c r="S39" s="5">
        <v>81</v>
      </c>
      <c r="T39" s="5">
        <v>77</v>
      </c>
      <c r="U39" s="5">
        <v>125</v>
      </c>
      <c r="V39" s="5">
        <v>86</v>
      </c>
      <c r="W39" s="5">
        <v>6.3</v>
      </c>
      <c r="X39" s="5">
        <v>207</v>
      </c>
      <c r="Y39" s="5">
        <v>67</v>
      </c>
      <c r="Z39" s="5">
        <v>78</v>
      </c>
      <c r="AA39" s="5">
        <v>116</v>
      </c>
      <c r="AB39" s="5">
        <v>85</v>
      </c>
      <c r="AC39" s="5">
        <v>6.1</v>
      </c>
    </row>
    <row r="40" spans="1:29" ht="16.5" customHeight="1" x14ac:dyDescent="0.25">
      <c r="A40" s="3">
        <v>39</v>
      </c>
      <c r="B40" s="4" t="s">
        <v>29</v>
      </c>
      <c r="C40" s="5">
        <v>36</v>
      </c>
      <c r="D40" s="5">
        <v>75</v>
      </c>
      <c r="E40" s="5">
        <v>73.599999999999994</v>
      </c>
      <c r="F40" s="5">
        <v>-1.4000000000000099</v>
      </c>
      <c r="G40" s="5">
        <v>1.55</v>
      </c>
      <c r="H40" s="51">
        <v>31.217481789802299</v>
      </c>
      <c r="I40" s="51">
        <v>30.6347554630593</v>
      </c>
      <c r="J40" s="5">
        <v>102</v>
      </c>
      <c r="K40" s="5">
        <v>94</v>
      </c>
      <c r="L40" s="5">
        <v>112</v>
      </c>
      <c r="M40" s="5">
        <v>112</v>
      </c>
      <c r="N40" s="51">
        <v>0.91071428571428603</v>
      </c>
      <c r="O40" s="51">
        <v>0.83928571428571397</v>
      </c>
      <c r="P40" s="5">
        <v>48.3</v>
      </c>
      <c r="Q40" s="5">
        <v>38.799999999999997</v>
      </c>
      <c r="R40" s="5">
        <v>229</v>
      </c>
      <c r="S40" s="5">
        <v>96</v>
      </c>
      <c r="T40" s="5">
        <v>83</v>
      </c>
      <c r="U40" s="5">
        <v>127</v>
      </c>
      <c r="V40" s="5">
        <v>97</v>
      </c>
      <c r="W40" s="5">
        <v>3.8</v>
      </c>
      <c r="X40" s="5">
        <v>207</v>
      </c>
      <c r="Y40" s="5">
        <v>61</v>
      </c>
      <c r="Z40" s="5">
        <v>78</v>
      </c>
      <c r="AA40" s="5">
        <v>117</v>
      </c>
      <c r="AB40" s="5">
        <v>104</v>
      </c>
      <c r="AC40" s="5">
        <v>4.5</v>
      </c>
    </row>
    <row r="41" spans="1:29" ht="16.5" customHeight="1" x14ac:dyDescent="0.25">
      <c r="A41" s="3">
        <v>40</v>
      </c>
      <c r="B41" s="4" t="s">
        <v>30</v>
      </c>
      <c r="C41" s="5">
        <v>32</v>
      </c>
      <c r="D41" s="5">
        <v>96</v>
      </c>
      <c r="E41" s="5">
        <v>96</v>
      </c>
      <c r="F41" s="5">
        <v>0</v>
      </c>
      <c r="G41" s="5">
        <v>1.72</v>
      </c>
      <c r="H41" s="51">
        <v>32.4499729583559</v>
      </c>
      <c r="I41" s="51">
        <v>32.4499729583559</v>
      </c>
      <c r="J41" s="5">
        <v>106</v>
      </c>
      <c r="K41" s="5">
        <v>103.5</v>
      </c>
      <c r="L41" s="5">
        <v>115</v>
      </c>
      <c r="M41" s="5">
        <v>114.5</v>
      </c>
      <c r="N41" s="51">
        <v>0.92173913043478295</v>
      </c>
      <c r="O41" s="51">
        <v>0.90393013100436703</v>
      </c>
      <c r="P41" s="5">
        <v>24.6</v>
      </c>
      <c r="Q41" s="5">
        <v>23.6</v>
      </c>
      <c r="R41" s="5">
        <v>208</v>
      </c>
      <c r="S41" s="5">
        <v>165</v>
      </c>
      <c r="T41" s="5">
        <v>40</v>
      </c>
      <c r="U41" s="5">
        <v>135</v>
      </c>
      <c r="V41" s="5">
        <v>99</v>
      </c>
      <c r="W41" s="5">
        <v>6.8</v>
      </c>
      <c r="X41" s="5">
        <v>215</v>
      </c>
      <c r="Y41" s="5">
        <v>216</v>
      </c>
      <c r="Z41" s="5">
        <v>37</v>
      </c>
      <c r="AA41" s="5">
        <v>135</v>
      </c>
      <c r="AB41" s="5">
        <v>97</v>
      </c>
      <c r="AC41" s="5">
        <v>6.5</v>
      </c>
    </row>
    <row r="42" spans="1:29" ht="16.5" customHeight="1" x14ac:dyDescent="0.25">
      <c r="A42" s="3">
        <v>41</v>
      </c>
      <c r="B42" s="4" t="s">
        <v>30</v>
      </c>
      <c r="C42" s="5">
        <v>45</v>
      </c>
      <c r="D42" s="5">
        <v>112.3</v>
      </c>
      <c r="E42" s="5">
        <v>106.5</v>
      </c>
      <c r="F42" s="5">
        <v>-5.8</v>
      </c>
      <c r="G42" s="5">
        <v>1.71</v>
      </c>
      <c r="H42" s="51">
        <v>38.404979309873099</v>
      </c>
      <c r="I42" s="51">
        <v>36.421463014260802</v>
      </c>
      <c r="J42" s="5">
        <v>122.5</v>
      </c>
      <c r="K42" s="5">
        <v>115</v>
      </c>
      <c r="L42" s="5">
        <v>117.5</v>
      </c>
      <c r="M42" s="5">
        <v>113</v>
      </c>
      <c r="N42" s="51">
        <v>1.04255319148936</v>
      </c>
      <c r="O42" s="51">
        <v>1.01769911504425</v>
      </c>
      <c r="P42" s="5">
        <v>32.4</v>
      </c>
      <c r="Q42" s="5">
        <v>31.6</v>
      </c>
      <c r="R42" s="5">
        <v>245</v>
      </c>
      <c r="S42" s="5">
        <v>172</v>
      </c>
      <c r="T42" s="5">
        <v>43</v>
      </c>
      <c r="U42" s="5">
        <v>168</v>
      </c>
      <c r="V42" s="5">
        <v>93</v>
      </c>
      <c r="W42" s="5">
        <v>8</v>
      </c>
      <c r="X42" s="5">
        <v>214</v>
      </c>
      <c r="Y42" s="5">
        <v>185</v>
      </c>
      <c r="Z42" s="5">
        <v>41</v>
      </c>
      <c r="AA42" s="5">
        <v>136</v>
      </c>
      <c r="AB42" s="5">
        <v>107</v>
      </c>
      <c r="AC42" s="5">
        <v>7.7</v>
      </c>
    </row>
    <row r="43" spans="1:29" ht="16.5" customHeight="1" x14ac:dyDescent="0.25">
      <c r="A43" s="3">
        <v>42</v>
      </c>
      <c r="B43" s="4" t="s">
        <v>29</v>
      </c>
      <c r="C43" s="5">
        <v>46</v>
      </c>
      <c r="D43" s="5">
        <v>104.8</v>
      </c>
      <c r="E43" s="5">
        <v>96</v>
      </c>
      <c r="F43" s="5">
        <v>-8.8000000000000007</v>
      </c>
      <c r="G43" s="5">
        <v>1.6</v>
      </c>
      <c r="H43" s="51">
        <v>40.9375</v>
      </c>
      <c r="I43" s="51">
        <v>37.5</v>
      </c>
      <c r="J43" s="5">
        <v>112</v>
      </c>
      <c r="K43" s="5">
        <v>110</v>
      </c>
      <c r="L43" s="5">
        <v>123</v>
      </c>
      <c r="M43" s="5">
        <v>123</v>
      </c>
      <c r="N43" s="51">
        <v>0.91056910569105698</v>
      </c>
      <c r="O43" s="51">
        <v>0.89430894308943099</v>
      </c>
      <c r="P43" s="5">
        <v>47.8</v>
      </c>
      <c r="Q43" s="5">
        <v>41.2</v>
      </c>
      <c r="R43" s="5">
        <v>151</v>
      </c>
      <c r="S43" s="5">
        <v>66</v>
      </c>
      <c r="T43" s="5">
        <v>54</v>
      </c>
      <c r="U43" s="5">
        <v>84</v>
      </c>
      <c r="V43" s="5">
        <v>92</v>
      </c>
      <c r="W43" s="5">
        <v>3.5</v>
      </c>
      <c r="X43" s="5">
        <v>177</v>
      </c>
      <c r="Y43" s="5">
        <v>99</v>
      </c>
      <c r="Z43" s="5">
        <v>58</v>
      </c>
      <c r="AA43" s="5">
        <v>100</v>
      </c>
      <c r="AB43" s="5">
        <v>83</v>
      </c>
      <c r="AC43" s="5">
        <v>2.8</v>
      </c>
    </row>
    <row r="44" spans="1:29" ht="16.5" customHeight="1" x14ac:dyDescent="0.25">
      <c r="A44" s="3">
        <v>43</v>
      </c>
      <c r="B44" s="4" t="s">
        <v>29</v>
      </c>
      <c r="C44" s="5">
        <v>62</v>
      </c>
      <c r="D44" s="5">
        <v>72.400000000000006</v>
      </c>
      <c r="E44" s="5">
        <v>69</v>
      </c>
      <c r="F44" s="5">
        <v>-3.4000000000000101</v>
      </c>
      <c r="G44" s="5">
        <v>1.55</v>
      </c>
      <c r="H44" s="51">
        <v>30.135275754422501</v>
      </c>
      <c r="I44" s="51">
        <v>28.720083246618099</v>
      </c>
      <c r="J44" s="5">
        <v>91</v>
      </c>
      <c r="K44" s="5">
        <v>83.5</v>
      </c>
      <c r="L44" s="5">
        <v>104</v>
      </c>
      <c r="M44" s="5">
        <v>101.5</v>
      </c>
      <c r="N44" s="51">
        <v>0.875</v>
      </c>
      <c r="O44" s="51">
        <v>0.82266009852216704</v>
      </c>
      <c r="P44" s="5">
        <v>25.7</v>
      </c>
      <c r="Q44" s="5">
        <v>25</v>
      </c>
      <c r="R44" s="5">
        <v>224</v>
      </c>
      <c r="S44" s="5">
        <v>139</v>
      </c>
      <c r="T44" s="5">
        <v>75</v>
      </c>
      <c r="U44" s="5">
        <v>121</v>
      </c>
      <c r="V44" s="5">
        <v>92</v>
      </c>
      <c r="W44" s="5">
        <v>5.6</v>
      </c>
      <c r="X44" s="5">
        <v>186</v>
      </c>
      <c r="Y44" s="5">
        <v>102</v>
      </c>
      <c r="Z44" s="5">
        <v>78</v>
      </c>
      <c r="AA44" s="5">
        <v>88</v>
      </c>
      <c r="AB44" s="5">
        <v>98</v>
      </c>
      <c r="AC44" s="5">
        <v>4.9000000000000004</v>
      </c>
    </row>
    <row r="45" spans="1:29" ht="16.5" customHeight="1" x14ac:dyDescent="0.25">
      <c r="A45" s="3">
        <v>44</v>
      </c>
      <c r="B45" s="4" t="s">
        <v>29</v>
      </c>
      <c r="C45" s="5">
        <v>56</v>
      </c>
      <c r="D45" s="5">
        <v>74</v>
      </c>
      <c r="E45" s="5">
        <v>72.2</v>
      </c>
      <c r="F45" s="5">
        <v>-1.8</v>
      </c>
      <c r="G45" s="5">
        <v>1.65</v>
      </c>
      <c r="H45" s="51">
        <v>27.180899908172599</v>
      </c>
      <c r="I45" s="51">
        <v>26.519742883379301</v>
      </c>
      <c r="J45" s="5">
        <v>86</v>
      </c>
      <c r="K45" s="5">
        <v>81</v>
      </c>
      <c r="L45" s="5">
        <v>112</v>
      </c>
      <c r="M45" s="5">
        <v>111</v>
      </c>
      <c r="N45" s="51">
        <v>0.76785714285714302</v>
      </c>
      <c r="O45" s="51">
        <v>0.72972972972973005</v>
      </c>
      <c r="P45" s="5">
        <v>38</v>
      </c>
      <c r="Q45" s="5">
        <v>28.7</v>
      </c>
      <c r="R45" s="5">
        <v>160</v>
      </c>
      <c r="S45" s="5">
        <v>74</v>
      </c>
      <c r="T45" s="5">
        <v>58</v>
      </c>
      <c r="U45" s="5">
        <v>87</v>
      </c>
      <c r="V45" s="5">
        <v>86</v>
      </c>
      <c r="W45" s="5">
        <v>4</v>
      </c>
      <c r="X45" s="5">
        <v>166</v>
      </c>
      <c r="Y45" s="5">
        <v>96</v>
      </c>
      <c r="Z45" s="5">
        <v>52</v>
      </c>
      <c r="AA45" s="5">
        <v>95</v>
      </c>
      <c r="AB45" s="5">
        <v>91</v>
      </c>
      <c r="AC45" s="5">
        <v>4.7</v>
      </c>
    </row>
    <row r="46" spans="1:29" ht="16.5" customHeight="1" x14ac:dyDescent="0.25">
      <c r="A46" s="3">
        <v>45</v>
      </c>
      <c r="B46" s="4" t="s">
        <v>30</v>
      </c>
      <c r="C46" s="5">
        <v>43</v>
      </c>
      <c r="D46" s="5">
        <v>109.9</v>
      </c>
      <c r="E46" s="5">
        <v>100</v>
      </c>
      <c r="F46" s="6"/>
      <c r="G46" s="5">
        <v>1.79</v>
      </c>
      <c r="H46" s="51">
        <f t="shared" ref="H46:H51" si="0">D46/(G46*G46)</f>
        <v>34.299803376923322</v>
      </c>
      <c r="I46" s="51">
        <f t="shared" ref="I46:I51" si="1">E46/(G46*G46)</f>
        <v>31.210012171904747</v>
      </c>
      <c r="J46" s="5">
        <v>116</v>
      </c>
      <c r="K46" s="5">
        <v>115</v>
      </c>
      <c r="L46" s="5">
        <v>111</v>
      </c>
      <c r="M46" s="5">
        <v>108</v>
      </c>
      <c r="N46" s="51">
        <f t="shared" ref="N46:O51" si="2">J46/L46</f>
        <v>1.045045045045045</v>
      </c>
      <c r="O46" s="51">
        <f t="shared" si="2"/>
        <v>1.0648148148148149</v>
      </c>
      <c r="P46" s="5">
        <v>37</v>
      </c>
      <c r="Q46" s="5">
        <v>30.2</v>
      </c>
      <c r="R46" s="5">
        <v>199</v>
      </c>
      <c r="S46" s="5">
        <v>131</v>
      </c>
      <c r="T46" s="5">
        <v>50</v>
      </c>
      <c r="U46" s="5">
        <v>123</v>
      </c>
      <c r="V46" s="5">
        <v>110</v>
      </c>
      <c r="W46" s="5">
        <v>5.9</v>
      </c>
      <c r="X46" s="5">
        <v>159</v>
      </c>
      <c r="Y46" s="5">
        <v>109</v>
      </c>
      <c r="Z46" s="5">
        <v>48</v>
      </c>
      <c r="AA46" s="5">
        <v>89</v>
      </c>
      <c r="AB46" s="5">
        <v>100</v>
      </c>
      <c r="AC46" s="5">
        <v>5.3</v>
      </c>
    </row>
    <row r="47" spans="1:29" ht="16.5" customHeight="1" x14ac:dyDescent="0.25">
      <c r="A47" s="3">
        <v>46</v>
      </c>
      <c r="B47" s="4" t="s">
        <v>29</v>
      </c>
      <c r="C47" s="5">
        <v>46</v>
      </c>
      <c r="D47" s="5">
        <v>75.2</v>
      </c>
      <c r="E47" s="5">
        <v>72</v>
      </c>
      <c r="F47" s="6"/>
      <c r="G47" s="5">
        <v>1.61</v>
      </c>
      <c r="H47" s="51">
        <f t="shared" si="0"/>
        <v>29.011226418733845</v>
      </c>
      <c r="I47" s="51">
        <f t="shared" si="1"/>
        <v>27.776706145596233</v>
      </c>
      <c r="J47" s="5">
        <v>88</v>
      </c>
      <c r="K47" s="5">
        <v>86</v>
      </c>
      <c r="L47" s="5">
        <v>104</v>
      </c>
      <c r="M47" s="5">
        <v>106</v>
      </c>
      <c r="N47" s="51">
        <f t="shared" si="2"/>
        <v>0.84615384615384615</v>
      </c>
      <c r="O47" s="51">
        <f t="shared" si="2"/>
        <v>0.81132075471698117</v>
      </c>
      <c r="P47" s="5">
        <v>31.3</v>
      </c>
      <c r="Q47" s="5">
        <v>29</v>
      </c>
      <c r="R47" s="5">
        <v>179</v>
      </c>
      <c r="S47" s="5">
        <v>91</v>
      </c>
      <c r="T47" s="5">
        <v>56</v>
      </c>
      <c r="U47" s="5">
        <v>105</v>
      </c>
      <c r="V47" s="5">
        <v>82</v>
      </c>
      <c r="W47" s="5">
        <v>5.4</v>
      </c>
      <c r="X47" s="5">
        <v>211</v>
      </c>
      <c r="Y47" s="5">
        <v>47</v>
      </c>
      <c r="Z47" s="5">
        <v>64</v>
      </c>
      <c r="AA47" s="5">
        <v>138</v>
      </c>
      <c r="AB47" s="5">
        <v>86</v>
      </c>
      <c r="AC47" s="5">
        <v>5.3</v>
      </c>
    </row>
    <row r="48" spans="1:29" ht="16.5" customHeight="1" x14ac:dyDescent="0.25">
      <c r="A48" s="3">
        <v>47</v>
      </c>
      <c r="B48" s="4" t="s">
        <v>29</v>
      </c>
      <c r="C48" s="5">
        <v>48</v>
      </c>
      <c r="D48" s="5">
        <v>76</v>
      </c>
      <c r="E48" s="5">
        <v>73</v>
      </c>
      <c r="F48" s="6"/>
      <c r="G48" s="5">
        <v>1.7</v>
      </c>
      <c r="H48" s="51">
        <f t="shared" si="0"/>
        <v>26.297577854671282</v>
      </c>
      <c r="I48" s="51">
        <f t="shared" si="1"/>
        <v>25.259515570934258</v>
      </c>
      <c r="J48" s="5">
        <v>88</v>
      </c>
      <c r="K48" s="5">
        <v>86</v>
      </c>
      <c r="L48" s="5">
        <v>105</v>
      </c>
      <c r="M48" s="5">
        <v>101</v>
      </c>
      <c r="N48" s="51">
        <f t="shared" si="2"/>
        <v>0.83809523809523812</v>
      </c>
      <c r="O48" s="51">
        <f t="shared" si="2"/>
        <v>0.85148514851485146</v>
      </c>
      <c r="P48" s="5">
        <v>32.5</v>
      </c>
      <c r="Q48" s="5">
        <v>26.4</v>
      </c>
      <c r="R48" s="5">
        <v>243</v>
      </c>
      <c r="S48" s="5">
        <v>90</v>
      </c>
      <c r="T48" s="5">
        <v>51</v>
      </c>
      <c r="U48" s="5">
        <v>174</v>
      </c>
      <c r="V48" s="5">
        <v>99</v>
      </c>
      <c r="W48" s="5">
        <v>5.4</v>
      </c>
      <c r="X48" s="5">
        <v>210</v>
      </c>
      <c r="Y48" s="5">
        <v>83</v>
      </c>
      <c r="Z48" s="5">
        <v>48</v>
      </c>
      <c r="AA48" s="5">
        <v>143</v>
      </c>
      <c r="AB48" s="5">
        <v>73</v>
      </c>
      <c r="AC48" s="5">
        <v>5.3</v>
      </c>
    </row>
    <row r="49" spans="1:29" ht="16.5" customHeight="1" x14ac:dyDescent="0.25">
      <c r="A49" s="3">
        <v>48</v>
      </c>
      <c r="B49" s="4" t="s">
        <v>30</v>
      </c>
      <c r="C49" s="5">
        <v>19</v>
      </c>
      <c r="D49" s="5">
        <v>98.4</v>
      </c>
      <c r="E49" s="5">
        <v>92.7</v>
      </c>
      <c r="F49" s="6"/>
      <c r="G49" s="5">
        <v>1.68</v>
      </c>
      <c r="H49" s="51">
        <f t="shared" si="0"/>
        <v>34.863945578231302</v>
      </c>
      <c r="I49" s="51">
        <f t="shared" si="1"/>
        <v>32.844387755102048</v>
      </c>
      <c r="J49" s="5">
        <v>94</v>
      </c>
      <c r="K49" s="5">
        <v>93</v>
      </c>
      <c r="L49" s="5">
        <v>116</v>
      </c>
      <c r="M49" s="5">
        <v>112</v>
      </c>
      <c r="N49" s="51">
        <f t="shared" si="2"/>
        <v>0.81034482758620685</v>
      </c>
      <c r="O49" s="51">
        <f t="shared" si="2"/>
        <v>0.8303571428571429</v>
      </c>
      <c r="P49" s="5">
        <v>27.2</v>
      </c>
      <c r="Q49" s="5">
        <v>22.4</v>
      </c>
      <c r="R49" s="5">
        <v>203</v>
      </c>
      <c r="S49" s="5">
        <v>119</v>
      </c>
      <c r="T49" s="5">
        <v>47</v>
      </c>
      <c r="U49" s="5">
        <v>133</v>
      </c>
      <c r="V49" s="5">
        <v>99</v>
      </c>
      <c r="W49" s="5">
        <v>5.7</v>
      </c>
      <c r="X49" s="5">
        <v>168</v>
      </c>
      <c r="Y49" s="5">
        <v>75</v>
      </c>
      <c r="Z49" s="5">
        <v>46</v>
      </c>
      <c r="AA49" s="5">
        <v>107</v>
      </c>
      <c r="AB49" s="5">
        <v>101</v>
      </c>
      <c r="AC49" s="5">
        <v>5.4</v>
      </c>
    </row>
    <row r="50" spans="1:29" ht="13.5" customHeight="1" x14ac:dyDescent="0.25">
      <c r="A50" s="3">
        <v>49</v>
      </c>
      <c r="B50" s="4" t="s">
        <v>29</v>
      </c>
      <c r="C50" s="5">
        <v>48</v>
      </c>
      <c r="D50" s="5">
        <v>83</v>
      </c>
      <c r="E50" s="5">
        <v>78.900000000000006</v>
      </c>
      <c r="F50" s="6"/>
      <c r="G50" s="5">
        <v>1.64</v>
      </c>
      <c r="H50" s="51">
        <f t="shared" si="0"/>
        <v>30.859607376561577</v>
      </c>
      <c r="I50" s="51">
        <f t="shared" si="1"/>
        <v>29.335217132659139</v>
      </c>
      <c r="J50" s="5">
        <v>94</v>
      </c>
      <c r="K50" s="5">
        <v>91</v>
      </c>
      <c r="L50" s="5">
        <v>112</v>
      </c>
      <c r="M50" s="5">
        <v>109</v>
      </c>
      <c r="N50" s="51">
        <f t="shared" si="2"/>
        <v>0.8392857142857143</v>
      </c>
      <c r="O50" s="51">
        <f t="shared" si="2"/>
        <v>0.83486238532110091</v>
      </c>
      <c r="P50" s="5">
        <v>34.799999999999997</v>
      </c>
      <c r="Q50" s="5">
        <v>29.3</v>
      </c>
      <c r="R50" s="5">
        <v>182</v>
      </c>
      <c r="S50" s="5">
        <v>147</v>
      </c>
      <c r="T50" s="5">
        <v>62</v>
      </c>
      <c r="U50" s="5">
        <v>90</v>
      </c>
      <c r="V50" s="5">
        <v>93</v>
      </c>
      <c r="W50" s="5">
        <v>5.0999999999999996</v>
      </c>
      <c r="X50" s="5">
        <v>168</v>
      </c>
      <c r="Y50" s="5">
        <v>131</v>
      </c>
      <c r="Z50" s="5">
        <v>65</v>
      </c>
      <c r="AA50" s="5">
        <v>77</v>
      </c>
      <c r="AB50" s="5">
        <v>86</v>
      </c>
      <c r="AC50" s="5">
        <v>5.4</v>
      </c>
    </row>
    <row r="51" spans="1:29" ht="16.5" customHeight="1" x14ac:dyDescent="0.25">
      <c r="A51" s="3">
        <v>50</v>
      </c>
      <c r="B51" s="4" t="s">
        <v>29</v>
      </c>
      <c r="C51" s="5">
        <v>62</v>
      </c>
      <c r="D51" s="5">
        <v>95</v>
      </c>
      <c r="E51" s="5">
        <v>88</v>
      </c>
      <c r="F51" s="6"/>
      <c r="G51" s="5">
        <v>1.71</v>
      </c>
      <c r="H51" s="51">
        <f t="shared" si="0"/>
        <v>32.488628979857054</v>
      </c>
      <c r="I51" s="51">
        <f t="shared" si="1"/>
        <v>30.094730002393902</v>
      </c>
      <c r="J51" s="5">
        <v>102</v>
      </c>
      <c r="K51" s="5">
        <v>95</v>
      </c>
      <c r="L51" s="5">
        <v>122</v>
      </c>
      <c r="M51" s="5">
        <v>112</v>
      </c>
      <c r="N51" s="51">
        <f t="shared" si="2"/>
        <v>0.83606557377049184</v>
      </c>
      <c r="O51" s="51">
        <f t="shared" si="2"/>
        <v>0.8482142857142857</v>
      </c>
      <c r="P51" s="5">
        <v>42.3</v>
      </c>
      <c r="Q51" s="5">
        <v>35.299999999999997</v>
      </c>
      <c r="R51" s="5">
        <v>290</v>
      </c>
      <c r="S51" s="5">
        <v>96</v>
      </c>
      <c r="T51" s="5">
        <v>66</v>
      </c>
      <c r="U51" s="5">
        <v>205</v>
      </c>
      <c r="V51" s="5">
        <v>86</v>
      </c>
      <c r="W51" s="5">
        <v>5.5</v>
      </c>
      <c r="X51" s="5">
        <v>243</v>
      </c>
      <c r="Y51" s="5">
        <v>84</v>
      </c>
      <c r="Z51" s="5">
        <v>54</v>
      </c>
      <c r="AA51" s="5">
        <v>162</v>
      </c>
      <c r="AB51" s="5">
        <v>83</v>
      </c>
      <c r="AC51" s="5">
        <v>4.9000000000000004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tabSelected="1" workbookViewId="0">
      <pane ySplit="1" topLeftCell="A2" activePane="bottomLeft" state="frozen"/>
      <selection pane="bottomLeft" activeCell="M1" sqref="M1:N1048576"/>
    </sheetView>
  </sheetViews>
  <sheetFormatPr defaultColWidth="10.28515625" defaultRowHeight="15.4" customHeight="1" x14ac:dyDescent="0.25"/>
  <cols>
    <col min="1" max="1" width="10.42578125" style="7" customWidth="1"/>
    <col min="2" max="2" width="10.28515625" style="7" customWidth="1"/>
    <col min="3" max="6" width="10.42578125" style="7" customWidth="1"/>
    <col min="7" max="8" width="11.42578125" style="52" customWidth="1"/>
    <col min="9" max="12" width="10.42578125" style="7" customWidth="1"/>
    <col min="13" max="14" width="11.42578125" style="52" customWidth="1"/>
    <col min="15" max="28" width="10.42578125" style="7" customWidth="1"/>
    <col min="29" max="29" width="10.28515625" style="7" customWidth="1"/>
    <col min="30" max="16384" width="10.28515625" style="7"/>
  </cols>
  <sheetData>
    <row r="1" spans="1:28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50" t="s">
        <v>7</v>
      </c>
      <c r="H1" s="50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50" t="s">
        <v>13</v>
      </c>
      <c r="N1" s="50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2" t="s">
        <v>24</v>
      </c>
      <c r="Y1" s="2" t="s">
        <v>25</v>
      </c>
      <c r="Z1" s="2" t="s">
        <v>26</v>
      </c>
      <c r="AA1" s="2" t="s">
        <v>27</v>
      </c>
      <c r="AB1" s="2" t="s">
        <v>28</v>
      </c>
    </row>
    <row r="2" spans="1:28" ht="16.5" customHeight="1" x14ac:dyDescent="0.25">
      <c r="A2" s="3">
        <v>1</v>
      </c>
      <c r="B2" s="4" t="s">
        <v>29</v>
      </c>
      <c r="C2" s="5">
        <v>48</v>
      </c>
      <c r="D2" s="5">
        <v>95</v>
      </c>
      <c r="E2" s="5">
        <v>79</v>
      </c>
      <c r="F2" s="5">
        <v>1.54</v>
      </c>
      <c r="G2" s="51">
        <v>40.057345252150398</v>
      </c>
      <c r="H2" s="51">
        <v>33.3108449991567</v>
      </c>
      <c r="I2" s="5">
        <v>105</v>
      </c>
      <c r="J2" s="5">
        <v>95</v>
      </c>
      <c r="K2" s="5">
        <v>119</v>
      </c>
      <c r="L2" s="5">
        <v>100</v>
      </c>
      <c r="M2" s="51">
        <v>0.88235294117647101</v>
      </c>
      <c r="N2" s="51">
        <v>0.95</v>
      </c>
      <c r="O2" s="5">
        <v>48</v>
      </c>
      <c r="P2" s="5">
        <v>39.4</v>
      </c>
      <c r="Q2" s="5">
        <v>221</v>
      </c>
      <c r="R2" s="5">
        <v>196</v>
      </c>
      <c r="S2" s="5">
        <v>48</v>
      </c>
      <c r="T2" s="5">
        <v>134</v>
      </c>
      <c r="U2" s="5">
        <v>101</v>
      </c>
      <c r="V2" s="5">
        <v>4</v>
      </c>
      <c r="W2" s="5">
        <v>116</v>
      </c>
      <c r="X2" s="5">
        <v>72</v>
      </c>
      <c r="Y2" s="5">
        <v>55</v>
      </c>
      <c r="Z2" s="5">
        <v>47</v>
      </c>
      <c r="AA2" s="5">
        <v>95</v>
      </c>
      <c r="AB2" s="5">
        <v>4.5999999999999996</v>
      </c>
    </row>
    <row r="3" spans="1:28" ht="16.5" customHeight="1" x14ac:dyDescent="0.25">
      <c r="A3" s="3">
        <v>2</v>
      </c>
      <c r="B3" s="4" t="s">
        <v>30</v>
      </c>
      <c r="C3" s="5">
        <v>49</v>
      </c>
      <c r="D3" s="5">
        <v>108.2</v>
      </c>
      <c r="E3" s="5">
        <v>95.9</v>
      </c>
      <c r="F3" s="5">
        <v>1.82</v>
      </c>
      <c r="G3" s="51">
        <v>32.6651370607415</v>
      </c>
      <c r="H3" s="51">
        <v>28.951817413355901</v>
      </c>
      <c r="I3" s="5">
        <v>113</v>
      </c>
      <c r="J3" s="5">
        <v>106</v>
      </c>
      <c r="K3" s="5">
        <v>103</v>
      </c>
      <c r="L3" s="5">
        <v>100</v>
      </c>
      <c r="M3" s="51">
        <v>1.09708737864078</v>
      </c>
      <c r="N3" s="51">
        <v>1.06</v>
      </c>
      <c r="O3" s="5">
        <v>29.7</v>
      </c>
      <c r="P3" s="5">
        <v>23.1</v>
      </c>
      <c r="Q3" s="5">
        <v>229</v>
      </c>
      <c r="R3" s="5">
        <v>138</v>
      </c>
      <c r="S3" s="5">
        <v>59</v>
      </c>
      <c r="T3" s="5">
        <v>142</v>
      </c>
      <c r="U3" s="5">
        <v>88</v>
      </c>
      <c r="V3" s="5">
        <v>5.5</v>
      </c>
      <c r="W3" s="5">
        <v>180</v>
      </c>
      <c r="X3" s="5">
        <v>85</v>
      </c>
      <c r="Y3" s="5">
        <v>55</v>
      </c>
      <c r="Z3" s="5">
        <v>120</v>
      </c>
      <c r="AA3" s="5">
        <v>93</v>
      </c>
      <c r="AB3" s="5">
        <v>4.9000000000000004</v>
      </c>
    </row>
    <row r="4" spans="1:28" ht="16.5" customHeight="1" x14ac:dyDescent="0.25">
      <c r="A4" s="3">
        <v>3</v>
      </c>
      <c r="B4" s="4" t="s">
        <v>29</v>
      </c>
      <c r="C4" s="5">
        <v>54</v>
      </c>
      <c r="D4" s="5">
        <v>86.2</v>
      </c>
      <c r="E4" s="5">
        <v>79.599999999999994</v>
      </c>
      <c r="F4" s="5">
        <v>1.71</v>
      </c>
      <c r="G4" s="51">
        <v>29.479155979617701</v>
      </c>
      <c r="H4" s="51">
        <v>27.222051229438101</v>
      </c>
      <c r="I4" s="5">
        <v>99</v>
      </c>
      <c r="J4" s="5">
        <v>91</v>
      </c>
      <c r="K4" s="5">
        <v>114</v>
      </c>
      <c r="L4" s="5">
        <v>108.5</v>
      </c>
      <c r="M4" s="51">
        <v>0.86842105263157898</v>
      </c>
      <c r="N4" s="51">
        <v>0.83870967741935498</v>
      </c>
      <c r="O4" s="5">
        <v>37.200000000000003</v>
      </c>
      <c r="P4" s="5">
        <v>35.200000000000003</v>
      </c>
      <c r="Q4" s="5">
        <v>148</v>
      </c>
      <c r="R4" s="5">
        <v>101</v>
      </c>
      <c r="S4" s="5">
        <v>51</v>
      </c>
      <c r="T4" s="5">
        <v>77</v>
      </c>
      <c r="U4" s="5">
        <v>92</v>
      </c>
      <c r="V4" s="5">
        <v>6.5</v>
      </c>
      <c r="W4" s="5">
        <v>148</v>
      </c>
      <c r="X4" s="5">
        <v>73</v>
      </c>
      <c r="Y4" s="5">
        <v>53</v>
      </c>
      <c r="Z4" s="5">
        <v>80</v>
      </c>
      <c r="AA4" s="5">
        <v>100</v>
      </c>
      <c r="AB4" s="5">
        <v>5.8</v>
      </c>
    </row>
    <row r="5" spans="1:28" ht="16.5" customHeight="1" x14ac:dyDescent="0.25">
      <c r="A5" s="3">
        <v>4</v>
      </c>
      <c r="B5" s="4" t="s">
        <v>29</v>
      </c>
      <c r="C5" s="5">
        <v>66</v>
      </c>
      <c r="D5" s="5">
        <v>97</v>
      </c>
      <c r="E5" s="5">
        <v>82.5</v>
      </c>
      <c r="F5" s="5">
        <v>1.6</v>
      </c>
      <c r="G5" s="51">
        <v>37.890625</v>
      </c>
      <c r="H5" s="51">
        <v>32.2265625</v>
      </c>
      <c r="I5" s="5">
        <v>109</v>
      </c>
      <c r="J5" s="5">
        <v>102</v>
      </c>
      <c r="K5" s="5">
        <v>113</v>
      </c>
      <c r="L5" s="5">
        <v>107</v>
      </c>
      <c r="M5" s="51">
        <v>0.96460176991150404</v>
      </c>
      <c r="N5" s="51">
        <v>0.95327102803738295</v>
      </c>
      <c r="O5" s="5">
        <v>46.7</v>
      </c>
      <c r="P5" s="5">
        <v>44.7</v>
      </c>
      <c r="Q5" s="5">
        <v>152</v>
      </c>
      <c r="R5" s="5">
        <v>120</v>
      </c>
      <c r="S5" s="5">
        <v>50</v>
      </c>
      <c r="T5" s="5">
        <v>78</v>
      </c>
      <c r="U5" s="5">
        <v>125</v>
      </c>
      <c r="V5" s="5">
        <v>5.2</v>
      </c>
      <c r="W5" s="5">
        <v>148</v>
      </c>
      <c r="X5" s="5">
        <v>97</v>
      </c>
      <c r="Y5" s="5">
        <v>59</v>
      </c>
      <c r="Z5" s="5">
        <v>70</v>
      </c>
      <c r="AA5" s="5">
        <v>115</v>
      </c>
      <c r="AB5" s="5">
        <v>4.4000000000000004</v>
      </c>
    </row>
    <row r="6" spans="1:28" ht="16.5" customHeight="1" x14ac:dyDescent="0.25">
      <c r="A6" s="3">
        <v>5</v>
      </c>
      <c r="B6" s="4" t="s">
        <v>29</v>
      </c>
      <c r="C6" s="5">
        <v>38</v>
      </c>
      <c r="D6" s="5">
        <v>102</v>
      </c>
      <c r="E6" s="5">
        <v>99.2</v>
      </c>
      <c r="F6" s="5">
        <v>1.7</v>
      </c>
      <c r="G6" s="51">
        <v>35.294117647058798</v>
      </c>
      <c r="H6" s="51">
        <v>34.325259515570899</v>
      </c>
      <c r="I6" s="5">
        <v>102</v>
      </c>
      <c r="J6" s="5">
        <v>101.5</v>
      </c>
      <c r="K6" s="5">
        <v>119</v>
      </c>
      <c r="L6" s="5">
        <v>116.5</v>
      </c>
      <c r="M6" s="51">
        <v>0.85714285714285698</v>
      </c>
      <c r="N6" s="51">
        <v>0.871244635193133</v>
      </c>
      <c r="O6" s="5">
        <v>43.6</v>
      </c>
      <c r="P6" s="5">
        <v>42.4</v>
      </c>
      <c r="Q6" s="5">
        <v>208</v>
      </c>
      <c r="R6" s="5">
        <v>272</v>
      </c>
      <c r="S6" s="5">
        <v>51</v>
      </c>
      <c r="T6" s="5">
        <v>103</v>
      </c>
      <c r="U6" s="5">
        <v>74</v>
      </c>
      <c r="V6" s="5">
        <v>6.7</v>
      </c>
      <c r="W6" s="5">
        <v>221</v>
      </c>
      <c r="X6" s="5">
        <v>128</v>
      </c>
      <c r="Y6" s="5">
        <v>54</v>
      </c>
      <c r="Z6" s="5">
        <v>141</v>
      </c>
      <c r="AA6" s="5">
        <v>93</v>
      </c>
      <c r="AB6" s="5">
        <v>7</v>
      </c>
    </row>
    <row r="7" spans="1:28" ht="16.5" customHeight="1" x14ac:dyDescent="0.25">
      <c r="A7" s="3">
        <v>6</v>
      </c>
      <c r="B7" s="4" t="s">
        <v>30</v>
      </c>
      <c r="C7" s="5">
        <v>36</v>
      </c>
      <c r="D7" s="5">
        <v>117</v>
      </c>
      <c r="E7" s="5">
        <v>111</v>
      </c>
      <c r="F7" s="5">
        <v>1.64</v>
      </c>
      <c r="G7" s="51">
        <v>43.500892325996404</v>
      </c>
      <c r="H7" s="51">
        <v>41.270077334919698</v>
      </c>
      <c r="I7" s="5">
        <v>127</v>
      </c>
      <c r="J7" s="5">
        <v>124</v>
      </c>
      <c r="K7" s="5">
        <v>114</v>
      </c>
      <c r="L7" s="5">
        <v>109</v>
      </c>
      <c r="M7" s="51">
        <v>1.1140350877192999</v>
      </c>
      <c r="N7" s="51">
        <v>1.13761467889908</v>
      </c>
      <c r="O7" s="5">
        <v>36.200000000000003</v>
      </c>
      <c r="P7" s="5">
        <v>35</v>
      </c>
      <c r="Q7" s="5">
        <v>212</v>
      </c>
      <c r="R7" s="5">
        <v>127</v>
      </c>
      <c r="S7" s="5">
        <v>39</v>
      </c>
      <c r="T7" s="5">
        <v>148</v>
      </c>
      <c r="U7" s="5">
        <v>90</v>
      </c>
      <c r="V7" s="5">
        <v>5.5</v>
      </c>
      <c r="W7" s="5">
        <v>197</v>
      </c>
      <c r="X7" s="5">
        <v>117</v>
      </c>
      <c r="Y7" s="5">
        <v>37</v>
      </c>
      <c r="Z7" s="5">
        <v>137</v>
      </c>
      <c r="AA7" s="5">
        <v>89</v>
      </c>
      <c r="AB7" s="5">
        <v>5.3</v>
      </c>
    </row>
    <row r="8" spans="1:28" ht="16.5" customHeight="1" x14ac:dyDescent="0.25">
      <c r="A8" s="3">
        <v>7</v>
      </c>
      <c r="B8" s="4" t="s">
        <v>29</v>
      </c>
      <c r="C8" s="5">
        <v>44</v>
      </c>
      <c r="D8" s="5">
        <v>103.5</v>
      </c>
      <c r="E8" s="5">
        <v>98.1</v>
      </c>
      <c r="F8" s="5">
        <v>1.68</v>
      </c>
      <c r="G8" s="51">
        <v>36.6709183673469</v>
      </c>
      <c r="H8" s="51">
        <v>34.757653061224502</v>
      </c>
      <c r="I8" s="5">
        <v>118</v>
      </c>
      <c r="J8" s="5">
        <v>105</v>
      </c>
      <c r="K8" s="5">
        <v>124</v>
      </c>
      <c r="L8" s="5">
        <v>120</v>
      </c>
      <c r="M8" s="51">
        <v>0.95161290322580605</v>
      </c>
      <c r="N8" s="51">
        <v>0.875</v>
      </c>
      <c r="O8" s="5">
        <v>43</v>
      </c>
      <c r="P8" s="5">
        <v>42</v>
      </c>
      <c r="Q8" s="5">
        <v>182</v>
      </c>
      <c r="R8" s="5">
        <v>127</v>
      </c>
      <c r="S8" s="5">
        <v>37</v>
      </c>
      <c r="T8" s="5">
        <v>120</v>
      </c>
      <c r="U8" s="5">
        <v>148</v>
      </c>
      <c r="V8" s="5">
        <v>128</v>
      </c>
      <c r="W8" s="5">
        <v>198</v>
      </c>
      <c r="X8" s="5">
        <v>122</v>
      </c>
      <c r="Y8" s="5">
        <v>44</v>
      </c>
      <c r="Z8" s="5">
        <v>130</v>
      </c>
      <c r="AA8" s="5">
        <v>93</v>
      </c>
      <c r="AB8" s="5">
        <v>4.8</v>
      </c>
    </row>
    <row r="9" spans="1:28" ht="16.5" customHeight="1" x14ac:dyDescent="0.25">
      <c r="A9" s="3">
        <v>8</v>
      </c>
      <c r="B9" s="4" t="s">
        <v>29</v>
      </c>
      <c r="C9" s="5">
        <v>39</v>
      </c>
      <c r="D9" s="5">
        <v>134</v>
      </c>
      <c r="E9" s="5">
        <v>131</v>
      </c>
      <c r="F9" s="5">
        <v>1.72</v>
      </c>
      <c r="G9" s="51">
        <v>45.294753921038399</v>
      </c>
      <c r="H9" s="51">
        <v>44.280692266089801</v>
      </c>
      <c r="I9" s="5">
        <v>134</v>
      </c>
      <c r="J9" s="5">
        <v>125</v>
      </c>
      <c r="K9" s="5">
        <v>140</v>
      </c>
      <c r="L9" s="5">
        <v>135</v>
      </c>
      <c r="M9" s="51">
        <v>0.95714285714285696</v>
      </c>
      <c r="N9" s="51">
        <v>0.92592592592592604</v>
      </c>
      <c r="O9" s="5">
        <v>48.5</v>
      </c>
      <c r="P9" s="5">
        <v>48</v>
      </c>
      <c r="Q9" s="5">
        <v>180</v>
      </c>
      <c r="R9" s="5">
        <v>132</v>
      </c>
      <c r="S9" s="5">
        <v>61</v>
      </c>
      <c r="T9" s="5">
        <v>93</v>
      </c>
      <c r="U9" s="5">
        <v>129</v>
      </c>
      <c r="V9" s="5">
        <v>5.4</v>
      </c>
      <c r="W9" s="5">
        <v>162</v>
      </c>
      <c r="X9" s="5">
        <v>123</v>
      </c>
      <c r="Y9" s="5">
        <v>55</v>
      </c>
      <c r="Z9" s="5">
        <v>82</v>
      </c>
      <c r="AA9" s="5">
        <v>121</v>
      </c>
      <c r="AB9" s="5">
        <v>3.6</v>
      </c>
    </row>
    <row r="10" spans="1:28" ht="16.5" customHeight="1" x14ac:dyDescent="0.25">
      <c r="A10" s="3">
        <v>9</v>
      </c>
      <c r="B10" s="4" t="s">
        <v>29</v>
      </c>
      <c r="C10" s="5">
        <v>64</v>
      </c>
      <c r="D10" s="5">
        <v>106</v>
      </c>
      <c r="E10" s="5">
        <v>102</v>
      </c>
      <c r="F10" s="5">
        <v>1.6</v>
      </c>
      <c r="G10" s="51">
        <v>41.40625</v>
      </c>
      <c r="H10" s="51">
        <v>39.84375</v>
      </c>
      <c r="I10" s="5">
        <v>119</v>
      </c>
      <c r="J10" s="5">
        <v>115</v>
      </c>
      <c r="K10" s="5">
        <v>122</v>
      </c>
      <c r="L10" s="5">
        <v>118</v>
      </c>
      <c r="M10" s="51">
        <v>0.97540983606557397</v>
      </c>
      <c r="N10" s="51">
        <v>0.97457627118644097</v>
      </c>
      <c r="O10" s="5">
        <v>52.3</v>
      </c>
      <c r="P10" s="5">
        <v>44.3</v>
      </c>
      <c r="Q10" s="5">
        <v>143</v>
      </c>
      <c r="R10" s="5">
        <v>92</v>
      </c>
      <c r="S10" s="5">
        <v>50</v>
      </c>
      <c r="T10" s="5">
        <v>75</v>
      </c>
      <c r="U10" s="5">
        <v>144</v>
      </c>
      <c r="V10" s="5">
        <v>6.6</v>
      </c>
      <c r="W10" s="5">
        <v>188</v>
      </c>
      <c r="X10" s="5">
        <v>88</v>
      </c>
      <c r="Y10" s="5">
        <v>51</v>
      </c>
      <c r="Z10" s="5">
        <v>119</v>
      </c>
      <c r="AA10" s="5">
        <v>102</v>
      </c>
      <c r="AB10" s="5">
        <v>6.8</v>
      </c>
    </row>
    <row r="11" spans="1:28" ht="16.5" customHeight="1" x14ac:dyDescent="0.25">
      <c r="A11" s="3">
        <v>10</v>
      </c>
      <c r="B11" s="4" t="s">
        <v>30</v>
      </c>
      <c r="C11" s="5">
        <v>55</v>
      </c>
      <c r="D11" s="5">
        <v>98.5</v>
      </c>
      <c r="E11" s="5">
        <v>92</v>
      </c>
      <c r="F11" s="5">
        <v>1.77</v>
      </c>
      <c r="G11" s="51">
        <v>31.440518369561701</v>
      </c>
      <c r="H11" s="51">
        <v>29.365763350250599</v>
      </c>
      <c r="I11" s="5">
        <v>110</v>
      </c>
      <c r="J11" s="5">
        <v>105</v>
      </c>
      <c r="K11" s="5">
        <v>114</v>
      </c>
      <c r="L11" s="5">
        <v>107</v>
      </c>
      <c r="M11" s="51">
        <v>0.96491228070175405</v>
      </c>
      <c r="N11" s="51">
        <v>0.98130841121495305</v>
      </c>
      <c r="O11" s="5">
        <v>24.8</v>
      </c>
      <c r="P11" s="5">
        <v>23.3</v>
      </c>
      <c r="Q11" s="5">
        <v>189</v>
      </c>
      <c r="R11" s="5">
        <v>173</v>
      </c>
      <c r="S11" s="5">
        <v>29</v>
      </c>
      <c r="T11" s="5">
        <v>125</v>
      </c>
      <c r="U11" s="5">
        <v>81</v>
      </c>
      <c r="V11" s="5">
        <v>5</v>
      </c>
      <c r="W11" s="5">
        <v>211</v>
      </c>
      <c r="X11" s="5">
        <v>228</v>
      </c>
      <c r="Y11" s="5">
        <v>34</v>
      </c>
      <c r="Z11" s="5">
        <v>131</v>
      </c>
      <c r="AA11" s="5">
        <v>96</v>
      </c>
      <c r="AB11" s="5">
        <v>5.5</v>
      </c>
    </row>
    <row r="12" spans="1:28" ht="16.5" customHeight="1" x14ac:dyDescent="0.25">
      <c r="A12" s="3">
        <v>11</v>
      </c>
      <c r="B12" s="4" t="s">
        <v>29</v>
      </c>
      <c r="C12" s="5">
        <v>70</v>
      </c>
      <c r="D12" s="5">
        <v>110</v>
      </c>
      <c r="E12" s="5">
        <v>101.8</v>
      </c>
      <c r="F12" s="5">
        <v>1.58</v>
      </c>
      <c r="G12" s="51">
        <v>44.063451369972803</v>
      </c>
      <c r="H12" s="51">
        <v>40.778721358756599</v>
      </c>
      <c r="I12" s="5">
        <v>120</v>
      </c>
      <c r="J12" s="5">
        <v>117</v>
      </c>
      <c r="K12" s="5">
        <v>133</v>
      </c>
      <c r="L12" s="5">
        <v>126.5</v>
      </c>
      <c r="M12" s="51">
        <v>0.90225563909774398</v>
      </c>
      <c r="N12" s="51">
        <v>0.92490118577075098</v>
      </c>
      <c r="O12" s="5">
        <v>50</v>
      </c>
      <c r="P12" s="5">
        <v>44.7</v>
      </c>
      <c r="Q12" s="5">
        <v>207</v>
      </c>
      <c r="R12" s="5">
        <v>128</v>
      </c>
      <c r="S12" s="5">
        <v>62</v>
      </c>
      <c r="T12" s="5">
        <v>119</v>
      </c>
      <c r="U12" s="5">
        <v>97</v>
      </c>
      <c r="V12" s="5">
        <v>4.0999999999999996</v>
      </c>
      <c r="W12" s="5">
        <v>201</v>
      </c>
      <c r="X12" s="5">
        <v>120</v>
      </c>
      <c r="Y12" s="5">
        <v>57</v>
      </c>
      <c r="Z12" s="5">
        <v>120</v>
      </c>
      <c r="AA12" s="5">
        <v>97</v>
      </c>
      <c r="AB12" s="5">
        <v>4</v>
      </c>
    </row>
    <row r="13" spans="1:28" ht="16.5" customHeight="1" x14ac:dyDescent="0.25">
      <c r="A13" s="3">
        <v>12</v>
      </c>
      <c r="B13" s="4" t="s">
        <v>30</v>
      </c>
      <c r="C13" s="5">
        <v>75</v>
      </c>
      <c r="D13" s="5">
        <v>124.7</v>
      </c>
      <c r="E13" s="5">
        <v>121</v>
      </c>
      <c r="F13" s="5">
        <v>1.73</v>
      </c>
      <c r="G13" s="51">
        <v>41.665274482942998</v>
      </c>
      <c r="H13" s="51">
        <v>40.429015336295897</v>
      </c>
      <c r="I13" s="5">
        <v>138</v>
      </c>
      <c r="J13" s="5">
        <v>137</v>
      </c>
      <c r="K13" s="5">
        <v>122</v>
      </c>
      <c r="L13" s="5">
        <v>117</v>
      </c>
      <c r="M13" s="51">
        <v>1.13114754098361</v>
      </c>
      <c r="N13" s="51">
        <v>1.1709401709401701</v>
      </c>
      <c r="O13" s="5">
        <v>41.7</v>
      </c>
      <c r="P13" s="5">
        <v>36.4</v>
      </c>
      <c r="Q13" s="5">
        <v>118</v>
      </c>
      <c r="R13" s="5">
        <v>104</v>
      </c>
      <c r="S13" s="5">
        <v>38</v>
      </c>
      <c r="T13" s="5">
        <v>58</v>
      </c>
      <c r="U13" s="5">
        <v>103</v>
      </c>
      <c r="V13" s="5">
        <v>10.1</v>
      </c>
      <c r="W13" s="5">
        <v>114</v>
      </c>
      <c r="X13" s="5">
        <v>114</v>
      </c>
      <c r="Y13" s="5">
        <v>40</v>
      </c>
      <c r="Z13" s="5">
        <v>51</v>
      </c>
      <c r="AA13" s="5">
        <v>97</v>
      </c>
      <c r="AB13" s="5">
        <v>10.1</v>
      </c>
    </row>
    <row r="14" spans="1:28" ht="16.5" customHeight="1" x14ac:dyDescent="0.25">
      <c r="A14" s="3">
        <v>13</v>
      </c>
      <c r="B14" s="4" t="s">
        <v>29</v>
      </c>
      <c r="C14" s="5">
        <v>61</v>
      </c>
      <c r="D14" s="5">
        <v>77.8</v>
      </c>
      <c r="E14" s="5">
        <v>73.7</v>
      </c>
      <c r="F14" s="5">
        <v>1.65</v>
      </c>
      <c r="G14" s="51">
        <v>28.576675849403099</v>
      </c>
      <c r="H14" s="51">
        <v>27.070707070707101</v>
      </c>
      <c r="I14" s="5">
        <v>83.6</v>
      </c>
      <c r="J14" s="5">
        <v>78</v>
      </c>
      <c r="K14" s="5">
        <v>110</v>
      </c>
      <c r="L14" s="5">
        <v>103</v>
      </c>
      <c r="M14" s="51">
        <v>0.76</v>
      </c>
      <c r="N14" s="51">
        <v>0.75728155339805803</v>
      </c>
      <c r="O14" s="5">
        <v>35.6</v>
      </c>
      <c r="P14" s="5">
        <v>35.4</v>
      </c>
      <c r="Q14" s="5">
        <v>265</v>
      </c>
      <c r="R14" s="5">
        <v>60</v>
      </c>
      <c r="S14" s="5">
        <v>100</v>
      </c>
      <c r="T14" s="5">
        <v>153</v>
      </c>
      <c r="U14" s="5">
        <v>91</v>
      </c>
      <c r="V14" s="5">
        <v>3.4</v>
      </c>
      <c r="W14" s="5">
        <v>281</v>
      </c>
      <c r="X14" s="5">
        <v>75</v>
      </c>
      <c r="Y14" s="5">
        <v>79</v>
      </c>
      <c r="Z14" s="5">
        <v>187</v>
      </c>
      <c r="AA14" s="5">
        <v>94</v>
      </c>
      <c r="AB14" s="5">
        <v>3.9</v>
      </c>
    </row>
    <row r="15" spans="1:28" ht="16.5" customHeight="1" x14ac:dyDescent="0.25">
      <c r="A15" s="3">
        <v>14</v>
      </c>
      <c r="B15" s="4" t="s">
        <v>30</v>
      </c>
      <c r="C15" s="5">
        <v>45</v>
      </c>
      <c r="D15" s="5">
        <v>155</v>
      </c>
      <c r="E15" s="5">
        <v>138</v>
      </c>
      <c r="F15" s="5">
        <v>1.85</v>
      </c>
      <c r="G15" s="51">
        <v>45.288531775018299</v>
      </c>
      <c r="H15" s="51">
        <v>40.321402483564597</v>
      </c>
      <c r="I15" s="5">
        <v>128</v>
      </c>
      <c r="J15" s="5">
        <v>118</v>
      </c>
      <c r="K15" s="5">
        <v>150</v>
      </c>
      <c r="L15" s="5">
        <v>134</v>
      </c>
      <c r="M15" s="51">
        <v>0.85333333333333306</v>
      </c>
      <c r="N15" s="51">
        <v>0.88059701492537301</v>
      </c>
      <c r="O15" s="5">
        <v>39.5</v>
      </c>
      <c r="P15" s="5">
        <v>32</v>
      </c>
      <c r="Q15" s="5">
        <v>183</v>
      </c>
      <c r="R15" s="5">
        <v>184</v>
      </c>
      <c r="S15" s="5">
        <v>34</v>
      </c>
      <c r="T15" s="5">
        <v>112</v>
      </c>
      <c r="U15" s="5">
        <v>87</v>
      </c>
      <c r="V15" s="5">
        <v>7.2</v>
      </c>
      <c r="W15" s="5">
        <v>150</v>
      </c>
      <c r="X15" s="5">
        <v>108</v>
      </c>
      <c r="Y15" s="5">
        <v>32</v>
      </c>
      <c r="Z15" s="5">
        <v>96</v>
      </c>
      <c r="AA15" s="5">
        <v>91</v>
      </c>
      <c r="AB15" s="5">
        <v>7</v>
      </c>
    </row>
    <row r="16" spans="1:28" ht="16.5" customHeight="1" x14ac:dyDescent="0.25">
      <c r="A16" s="3">
        <v>15</v>
      </c>
      <c r="B16" s="4" t="s">
        <v>29</v>
      </c>
      <c r="C16" s="5">
        <v>58</v>
      </c>
      <c r="D16" s="5">
        <v>88.6</v>
      </c>
      <c r="E16" s="5">
        <v>81.400000000000006</v>
      </c>
      <c r="F16" s="5">
        <v>1.66</v>
      </c>
      <c r="G16" s="51">
        <v>32.152707214399797</v>
      </c>
      <c r="H16" s="51">
        <v>29.539846131514</v>
      </c>
      <c r="I16" s="5">
        <v>93</v>
      </c>
      <c r="J16" s="5">
        <v>93</v>
      </c>
      <c r="K16" s="5">
        <v>112</v>
      </c>
      <c r="L16" s="5">
        <v>107</v>
      </c>
      <c r="M16" s="51">
        <v>0.83035714285714302</v>
      </c>
      <c r="N16" s="51">
        <v>0.86915887850467299</v>
      </c>
      <c r="O16" s="5">
        <v>42.4</v>
      </c>
      <c r="P16" s="5">
        <v>39.4</v>
      </c>
      <c r="Q16" s="5">
        <v>273</v>
      </c>
      <c r="R16" s="5">
        <v>121</v>
      </c>
      <c r="S16" s="5">
        <v>68</v>
      </c>
      <c r="T16" s="5">
        <v>181</v>
      </c>
      <c r="U16" s="5">
        <v>101</v>
      </c>
      <c r="V16" s="5">
        <v>5.8</v>
      </c>
      <c r="W16" s="5">
        <v>224</v>
      </c>
      <c r="X16" s="5">
        <v>120</v>
      </c>
      <c r="Y16" s="5">
        <v>65</v>
      </c>
      <c r="Z16" s="5">
        <v>135</v>
      </c>
      <c r="AA16" s="5">
        <v>101</v>
      </c>
      <c r="AB16" s="5">
        <v>4.9000000000000004</v>
      </c>
    </row>
    <row r="17" spans="1:28" ht="16.5" customHeight="1" x14ac:dyDescent="0.25">
      <c r="A17" s="3">
        <v>16</v>
      </c>
      <c r="B17" s="4" t="s">
        <v>29</v>
      </c>
      <c r="C17" s="5">
        <v>55</v>
      </c>
      <c r="D17" s="5">
        <v>100</v>
      </c>
      <c r="E17" s="5">
        <v>93.6</v>
      </c>
      <c r="F17" s="5">
        <v>1.62</v>
      </c>
      <c r="G17" s="51">
        <v>38.103947568968103</v>
      </c>
      <c r="H17" s="51">
        <v>35.665294924554203</v>
      </c>
      <c r="I17" s="5">
        <v>109</v>
      </c>
      <c r="J17" s="5">
        <v>105</v>
      </c>
      <c r="K17" s="5">
        <v>117</v>
      </c>
      <c r="L17" s="5">
        <v>101</v>
      </c>
      <c r="M17" s="51">
        <v>0.93162393162393198</v>
      </c>
      <c r="N17" s="51">
        <v>1.0396039603960401</v>
      </c>
      <c r="O17" s="5">
        <v>40.200000000000003</v>
      </c>
      <c r="P17" s="5">
        <v>40.4</v>
      </c>
      <c r="Q17" s="5">
        <v>181</v>
      </c>
      <c r="R17" s="5">
        <v>125</v>
      </c>
      <c r="S17" s="5">
        <v>55</v>
      </c>
      <c r="T17" s="5">
        <v>101</v>
      </c>
      <c r="U17" s="5">
        <v>99</v>
      </c>
      <c r="V17" s="5">
        <v>6.2</v>
      </c>
      <c r="W17" s="5">
        <v>188</v>
      </c>
      <c r="X17" s="5">
        <v>117</v>
      </c>
      <c r="Y17" s="5">
        <v>44</v>
      </c>
      <c r="Z17" s="5">
        <v>121</v>
      </c>
      <c r="AA17" s="5">
        <v>104</v>
      </c>
      <c r="AB17" s="5">
        <v>6.4</v>
      </c>
    </row>
    <row r="18" spans="1:28" ht="16.5" customHeight="1" x14ac:dyDescent="0.25">
      <c r="A18" s="3">
        <v>17</v>
      </c>
      <c r="B18" s="4" t="s">
        <v>29</v>
      </c>
      <c r="C18" s="5">
        <v>67</v>
      </c>
      <c r="D18" s="5">
        <v>84</v>
      </c>
      <c r="E18" s="5">
        <v>81.5</v>
      </c>
      <c r="F18" s="5">
        <v>1.53</v>
      </c>
      <c r="G18" s="51">
        <v>35.883634499551498</v>
      </c>
      <c r="H18" s="51">
        <v>34.815669187064799</v>
      </c>
      <c r="I18" s="5">
        <v>107</v>
      </c>
      <c r="J18" s="5">
        <v>105</v>
      </c>
      <c r="K18" s="5">
        <v>122</v>
      </c>
      <c r="L18" s="5">
        <v>118</v>
      </c>
      <c r="M18" s="51">
        <v>0.87704918032786905</v>
      </c>
      <c r="N18" s="51">
        <v>0.88983050847457601</v>
      </c>
      <c r="O18" s="5">
        <v>42.3</v>
      </c>
      <c r="P18" s="5">
        <v>39.799999999999997</v>
      </c>
      <c r="Q18" s="5">
        <v>147</v>
      </c>
      <c r="R18" s="5">
        <v>131</v>
      </c>
      <c r="S18" s="5">
        <v>56</v>
      </c>
      <c r="T18" s="5">
        <v>65</v>
      </c>
      <c r="U18" s="5">
        <v>92</v>
      </c>
      <c r="V18" s="5">
        <v>5.0999999999999996</v>
      </c>
      <c r="W18" s="5">
        <v>173</v>
      </c>
      <c r="X18" s="5">
        <v>103</v>
      </c>
      <c r="Y18" s="5">
        <v>58</v>
      </c>
      <c r="Z18" s="5">
        <v>95</v>
      </c>
      <c r="AA18" s="5">
        <v>91</v>
      </c>
      <c r="AB18" s="5">
        <v>3.5</v>
      </c>
    </row>
    <row r="19" spans="1:28" ht="16.5" customHeight="1" x14ac:dyDescent="0.25">
      <c r="A19" s="3">
        <v>18</v>
      </c>
      <c r="B19" s="4" t="s">
        <v>29</v>
      </c>
      <c r="C19" s="5">
        <v>55</v>
      </c>
      <c r="D19" s="5">
        <v>91.4</v>
      </c>
      <c r="E19" s="5">
        <v>86</v>
      </c>
      <c r="F19" s="5">
        <v>1.7</v>
      </c>
      <c r="G19" s="51">
        <v>31.6262975778547</v>
      </c>
      <c r="H19" s="51">
        <v>29.757785467127999</v>
      </c>
      <c r="I19" s="5">
        <v>96</v>
      </c>
      <c r="J19" s="5">
        <v>94</v>
      </c>
      <c r="K19" s="5">
        <v>115</v>
      </c>
      <c r="L19" s="5">
        <v>111</v>
      </c>
      <c r="M19" s="51">
        <v>0.83478260869565202</v>
      </c>
      <c r="N19" s="51">
        <v>0.84684684684684697</v>
      </c>
      <c r="O19" s="5">
        <v>42.2</v>
      </c>
      <c r="P19" s="5">
        <v>40.4</v>
      </c>
      <c r="Q19" s="5">
        <v>257</v>
      </c>
      <c r="R19" s="5">
        <v>167</v>
      </c>
      <c r="S19" s="5">
        <v>38</v>
      </c>
      <c r="T19" s="5">
        <v>186</v>
      </c>
      <c r="U19" s="5">
        <v>98</v>
      </c>
      <c r="V19" s="5">
        <v>4.5999999999999996</v>
      </c>
      <c r="W19" s="5">
        <v>235</v>
      </c>
      <c r="X19" s="5">
        <v>170</v>
      </c>
      <c r="Y19" s="5">
        <v>40</v>
      </c>
      <c r="Z19" s="5">
        <v>161</v>
      </c>
      <c r="AA19" s="5">
        <v>92</v>
      </c>
      <c r="AB19" s="5">
        <v>3.5</v>
      </c>
    </row>
    <row r="20" spans="1:28" ht="16.5" customHeight="1" x14ac:dyDescent="0.25">
      <c r="A20" s="3">
        <v>19</v>
      </c>
      <c r="B20" s="4" t="s">
        <v>29</v>
      </c>
      <c r="C20" s="5">
        <v>71</v>
      </c>
      <c r="D20" s="5">
        <v>76.8</v>
      </c>
      <c r="E20" s="5">
        <v>75.2</v>
      </c>
      <c r="F20" s="5">
        <v>1.49</v>
      </c>
      <c r="G20" s="51">
        <v>34.593036349713998</v>
      </c>
      <c r="H20" s="51">
        <v>33.872348092428297</v>
      </c>
      <c r="I20" s="5">
        <v>106</v>
      </c>
      <c r="J20" s="5">
        <v>105</v>
      </c>
      <c r="K20" s="5">
        <v>112</v>
      </c>
      <c r="L20" s="5">
        <v>109</v>
      </c>
      <c r="M20" s="51">
        <v>0.94642857142857095</v>
      </c>
      <c r="N20" s="51">
        <v>0.96330275229357798</v>
      </c>
      <c r="O20" s="5">
        <v>47.8</v>
      </c>
      <c r="P20" s="5">
        <v>46.8</v>
      </c>
      <c r="Q20" s="5">
        <v>217</v>
      </c>
      <c r="R20" s="5">
        <v>110</v>
      </c>
      <c r="S20" s="5">
        <v>69</v>
      </c>
      <c r="T20" s="5">
        <v>126</v>
      </c>
      <c r="U20" s="5">
        <v>90</v>
      </c>
      <c r="V20" s="5">
        <v>5.5</v>
      </c>
      <c r="W20" s="5">
        <v>212</v>
      </c>
      <c r="X20" s="5">
        <v>151</v>
      </c>
      <c r="Y20" s="5">
        <v>65</v>
      </c>
      <c r="Z20" s="5">
        <v>117</v>
      </c>
      <c r="AA20" s="5">
        <v>83</v>
      </c>
      <c r="AB20" s="5">
        <v>5.6</v>
      </c>
    </row>
    <row r="21" spans="1:28" ht="16.5" customHeight="1" x14ac:dyDescent="0.25">
      <c r="A21" s="3">
        <v>20</v>
      </c>
      <c r="B21" s="4" t="s">
        <v>29</v>
      </c>
      <c r="C21" s="5">
        <v>61</v>
      </c>
      <c r="D21" s="5">
        <v>83.6</v>
      </c>
      <c r="E21" s="5">
        <v>77.7</v>
      </c>
      <c r="F21" s="5">
        <v>1.59</v>
      </c>
      <c r="G21" s="51">
        <v>33.068312171195799</v>
      </c>
      <c r="H21" s="51">
        <v>30.734543728491801</v>
      </c>
      <c r="I21" s="5">
        <v>115</v>
      </c>
      <c r="J21" s="5">
        <v>111</v>
      </c>
      <c r="K21" s="5">
        <v>111</v>
      </c>
      <c r="L21" s="5">
        <v>96.5</v>
      </c>
      <c r="M21" s="51">
        <v>1.0360360360360401</v>
      </c>
      <c r="N21" s="51">
        <v>1.1502590673575099</v>
      </c>
      <c r="O21" s="5">
        <v>43.5</v>
      </c>
      <c r="P21" s="5">
        <v>40</v>
      </c>
      <c r="Q21" s="5">
        <v>196</v>
      </c>
      <c r="R21" s="5">
        <v>109</v>
      </c>
      <c r="S21" s="5">
        <v>41</v>
      </c>
      <c r="T21" s="5">
        <v>133</v>
      </c>
      <c r="U21" s="5">
        <v>97</v>
      </c>
      <c r="V21" s="5">
        <v>5.3</v>
      </c>
      <c r="W21" s="5">
        <v>152</v>
      </c>
      <c r="X21" s="5">
        <v>83</v>
      </c>
      <c r="Y21" s="5">
        <v>35</v>
      </c>
      <c r="Z21" s="5">
        <v>100</v>
      </c>
      <c r="AA21" s="5">
        <v>99</v>
      </c>
      <c r="AB21" s="5">
        <v>4.5999999999999996</v>
      </c>
    </row>
    <row r="22" spans="1:28" ht="16.5" customHeight="1" x14ac:dyDescent="0.25">
      <c r="A22" s="3">
        <v>21</v>
      </c>
      <c r="B22" s="4" t="s">
        <v>29</v>
      </c>
      <c r="C22" s="5">
        <v>47</v>
      </c>
      <c r="D22" s="5">
        <v>112.4</v>
      </c>
      <c r="E22" s="5">
        <v>100</v>
      </c>
      <c r="F22" s="5">
        <v>1.68</v>
      </c>
      <c r="G22" s="51">
        <v>39.8242630385488</v>
      </c>
      <c r="H22" s="51">
        <v>35.430839002267597</v>
      </c>
      <c r="I22" s="5">
        <v>114</v>
      </c>
      <c r="J22" s="5">
        <v>102.5</v>
      </c>
      <c r="K22" s="5">
        <v>121</v>
      </c>
      <c r="L22" s="5">
        <v>110</v>
      </c>
      <c r="M22" s="51">
        <v>0.94214876033057804</v>
      </c>
      <c r="N22" s="51">
        <v>0.93181818181818199</v>
      </c>
      <c r="O22" s="5">
        <v>42</v>
      </c>
      <c r="P22" s="5">
        <v>36</v>
      </c>
      <c r="Q22" s="5">
        <v>264</v>
      </c>
      <c r="R22" s="5">
        <v>292</v>
      </c>
      <c r="S22" s="5">
        <v>47</v>
      </c>
      <c r="T22" s="5">
        <v>159</v>
      </c>
      <c r="U22" s="5">
        <v>98</v>
      </c>
      <c r="V22" s="5">
        <v>5.4</v>
      </c>
      <c r="W22" s="5">
        <v>246</v>
      </c>
      <c r="X22" s="5">
        <v>180</v>
      </c>
      <c r="Y22" s="5">
        <v>45</v>
      </c>
      <c r="Z22" s="5">
        <v>165</v>
      </c>
      <c r="AA22" s="5">
        <v>103</v>
      </c>
      <c r="AB22" s="5">
        <v>4.5</v>
      </c>
    </row>
    <row r="23" spans="1:28" ht="16.5" customHeight="1" x14ac:dyDescent="0.25">
      <c r="A23" s="3">
        <v>22</v>
      </c>
      <c r="B23" s="4" t="s">
        <v>29</v>
      </c>
      <c r="C23" s="5">
        <v>55</v>
      </c>
      <c r="D23" s="5">
        <v>87.5</v>
      </c>
      <c r="E23" s="5">
        <v>78</v>
      </c>
      <c r="F23" s="5">
        <v>1.68</v>
      </c>
      <c r="G23" s="51">
        <v>31.001984126984102</v>
      </c>
      <c r="H23" s="51">
        <v>27.636054421768701</v>
      </c>
      <c r="I23" s="5">
        <v>102</v>
      </c>
      <c r="J23" s="5">
        <v>93</v>
      </c>
      <c r="K23" s="5">
        <v>118</v>
      </c>
      <c r="L23" s="5">
        <v>112</v>
      </c>
      <c r="M23" s="51">
        <v>0.86440677966101698</v>
      </c>
      <c r="N23" s="51">
        <v>0.83035714285714302</v>
      </c>
      <c r="O23" s="5">
        <v>44.2</v>
      </c>
      <c r="P23" s="5">
        <v>38.5</v>
      </c>
      <c r="Q23" s="5">
        <v>242</v>
      </c>
      <c r="R23" s="5">
        <v>85</v>
      </c>
      <c r="S23" s="5">
        <v>50</v>
      </c>
      <c r="T23" s="5">
        <v>175</v>
      </c>
      <c r="U23" s="5">
        <v>96</v>
      </c>
      <c r="V23" s="5">
        <v>4.8</v>
      </c>
      <c r="W23" s="5">
        <v>145</v>
      </c>
      <c r="X23" s="5">
        <v>62</v>
      </c>
      <c r="Y23" s="5">
        <v>47</v>
      </c>
      <c r="Z23" s="5">
        <v>86</v>
      </c>
      <c r="AA23" s="5">
        <v>93</v>
      </c>
      <c r="AB23" s="5">
        <v>5</v>
      </c>
    </row>
    <row r="24" spans="1:28" ht="16.5" customHeight="1" x14ac:dyDescent="0.25">
      <c r="A24" s="3">
        <v>23</v>
      </c>
      <c r="B24" s="4" t="s">
        <v>29</v>
      </c>
      <c r="C24" s="5">
        <v>38</v>
      </c>
      <c r="D24" s="5">
        <v>98</v>
      </c>
      <c r="E24" s="5">
        <v>89.45</v>
      </c>
      <c r="F24" s="5">
        <v>1.62</v>
      </c>
      <c r="G24" s="51">
        <v>37.341868617588801</v>
      </c>
      <c r="H24" s="51">
        <v>34.083981100442003</v>
      </c>
      <c r="I24" s="5">
        <v>104</v>
      </c>
      <c r="J24" s="5">
        <v>96</v>
      </c>
      <c r="K24" s="5">
        <v>120</v>
      </c>
      <c r="L24" s="5">
        <v>112</v>
      </c>
      <c r="M24" s="51">
        <v>0.86666666666666703</v>
      </c>
      <c r="N24" s="51">
        <v>0.85714285714285698</v>
      </c>
      <c r="O24" s="5">
        <v>41.8</v>
      </c>
      <c r="P24" s="5">
        <v>35.700000000000003</v>
      </c>
      <c r="Q24" s="5">
        <v>246</v>
      </c>
      <c r="R24" s="5">
        <v>110</v>
      </c>
      <c r="S24" s="5">
        <v>69</v>
      </c>
      <c r="T24" s="5">
        <v>155</v>
      </c>
      <c r="U24" s="5">
        <v>87</v>
      </c>
      <c r="V24" s="5">
        <v>5</v>
      </c>
      <c r="W24" s="5">
        <v>200</v>
      </c>
      <c r="X24" s="5">
        <v>106</v>
      </c>
      <c r="Y24" s="5">
        <v>59</v>
      </c>
      <c r="Z24" s="5">
        <v>120</v>
      </c>
      <c r="AA24" s="5">
        <v>88</v>
      </c>
      <c r="AB24" s="5">
        <v>5.5</v>
      </c>
    </row>
    <row r="25" spans="1:28" ht="16.5" customHeight="1" x14ac:dyDescent="0.25">
      <c r="A25" s="3">
        <v>24</v>
      </c>
      <c r="B25" s="4" t="s">
        <v>29</v>
      </c>
      <c r="C25" s="5">
        <v>40</v>
      </c>
      <c r="D25" s="5">
        <v>71.599999999999994</v>
      </c>
      <c r="E25" s="5">
        <v>64.599999999999994</v>
      </c>
      <c r="F25" s="5">
        <v>1.61</v>
      </c>
      <c r="G25" s="51">
        <v>27.622391111454</v>
      </c>
      <c r="H25" s="51">
        <v>24.9218780139655</v>
      </c>
      <c r="I25" s="5">
        <v>79</v>
      </c>
      <c r="J25" s="5">
        <v>73</v>
      </c>
      <c r="K25" s="5">
        <v>109</v>
      </c>
      <c r="L25" s="5">
        <v>100</v>
      </c>
      <c r="M25" s="51">
        <v>0.72477064220183496</v>
      </c>
      <c r="N25" s="51">
        <v>0.73</v>
      </c>
      <c r="O25" s="5">
        <v>32</v>
      </c>
      <c r="P25" s="5">
        <v>25</v>
      </c>
      <c r="Q25" s="5">
        <v>169</v>
      </c>
      <c r="R25" s="5">
        <v>58</v>
      </c>
      <c r="S25" s="5">
        <v>72</v>
      </c>
      <c r="T25" s="5">
        <v>85</v>
      </c>
      <c r="U25" s="5">
        <v>88</v>
      </c>
      <c r="V25" s="5">
        <v>3.7</v>
      </c>
      <c r="W25" s="5">
        <v>148</v>
      </c>
      <c r="X25" s="5">
        <v>64</v>
      </c>
      <c r="Y25" s="5">
        <v>61</v>
      </c>
      <c r="Z25" s="5">
        <v>74</v>
      </c>
      <c r="AA25" s="5">
        <v>81</v>
      </c>
      <c r="AB25" s="5">
        <v>4.2</v>
      </c>
    </row>
    <row r="26" spans="1:28" ht="16.5" customHeight="1" x14ac:dyDescent="0.25">
      <c r="A26" s="3">
        <v>25</v>
      </c>
      <c r="B26" s="4" t="s">
        <v>29</v>
      </c>
      <c r="C26" s="5">
        <v>37</v>
      </c>
      <c r="D26" s="5">
        <v>87.9</v>
      </c>
      <c r="E26" s="5">
        <v>90.1</v>
      </c>
      <c r="F26" s="5">
        <v>1.7</v>
      </c>
      <c r="G26" s="51">
        <v>30.4152249134948</v>
      </c>
      <c r="H26" s="51">
        <v>31.176470588235301</v>
      </c>
      <c r="I26" s="5">
        <v>91</v>
      </c>
      <c r="J26" s="5">
        <v>92.5</v>
      </c>
      <c r="K26" s="5">
        <v>114</v>
      </c>
      <c r="L26" s="5">
        <v>109</v>
      </c>
      <c r="M26" s="51">
        <v>0.79824561403508798</v>
      </c>
      <c r="N26" s="51">
        <v>0.84862385321100897</v>
      </c>
      <c r="O26" s="5">
        <v>34.6</v>
      </c>
      <c r="P26" s="5">
        <v>38</v>
      </c>
      <c r="Q26" s="5">
        <v>175</v>
      </c>
      <c r="R26" s="5">
        <v>77</v>
      </c>
      <c r="S26" s="5">
        <v>54</v>
      </c>
      <c r="T26" s="5">
        <v>106</v>
      </c>
      <c r="U26" s="5">
        <v>99</v>
      </c>
      <c r="V26" s="5">
        <v>3.4</v>
      </c>
      <c r="W26" s="5">
        <v>169</v>
      </c>
      <c r="X26" s="5">
        <v>53</v>
      </c>
      <c r="Y26" s="5">
        <v>54</v>
      </c>
      <c r="Z26" s="5">
        <v>104</v>
      </c>
      <c r="AA26" s="5">
        <v>94</v>
      </c>
      <c r="AB26" s="5">
        <v>3</v>
      </c>
    </row>
    <row r="27" spans="1:28" ht="16.5" customHeight="1" x14ac:dyDescent="0.25">
      <c r="A27" s="3">
        <v>26</v>
      </c>
      <c r="B27" s="4" t="s">
        <v>29</v>
      </c>
      <c r="C27" s="5">
        <v>29</v>
      </c>
      <c r="D27" s="5">
        <v>107</v>
      </c>
      <c r="E27" s="5">
        <v>83.1</v>
      </c>
      <c r="F27" s="5">
        <v>1.7</v>
      </c>
      <c r="G27" s="51">
        <v>37.024221453287197</v>
      </c>
      <c r="H27" s="51">
        <v>28.7543252595156</v>
      </c>
      <c r="I27" s="5">
        <v>99</v>
      </c>
      <c r="J27" s="5">
        <v>84</v>
      </c>
      <c r="K27" s="5">
        <v>122</v>
      </c>
      <c r="L27" s="5">
        <v>112</v>
      </c>
      <c r="M27" s="51">
        <v>0.81147540983606603</v>
      </c>
      <c r="N27" s="51">
        <v>0.75</v>
      </c>
      <c r="O27" s="5">
        <v>41.9</v>
      </c>
      <c r="P27" s="5">
        <v>33.1</v>
      </c>
      <c r="Q27" s="5">
        <v>193</v>
      </c>
      <c r="R27" s="5">
        <v>182</v>
      </c>
      <c r="S27" s="5">
        <v>48</v>
      </c>
      <c r="T27" s="5">
        <v>190</v>
      </c>
      <c r="U27" s="5">
        <v>88</v>
      </c>
      <c r="V27" s="5">
        <v>6.8</v>
      </c>
      <c r="W27" s="5">
        <v>180</v>
      </c>
      <c r="X27" s="5">
        <v>94</v>
      </c>
      <c r="Y27" s="5">
        <v>55</v>
      </c>
      <c r="Z27" s="5">
        <v>106</v>
      </c>
      <c r="AA27" s="5">
        <v>89</v>
      </c>
      <c r="AB27" s="5">
        <v>5.7</v>
      </c>
    </row>
    <row r="28" spans="1:28" ht="16.5" customHeight="1" x14ac:dyDescent="0.25">
      <c r="A28" s="3">
        <v>27</v>
      </c>
      <c r="B28" s="4" t="s">
        <v>29</v>
      </c>
      <c r="C28" s="5">
        <v>46</v>
      </c>
      <c r="D28" s="5">
        <v>80.849999999999994</v>
      </c>
      <c r="E28" s="5">
        <v>75</v>
      </c>
      <c r="F28" s="5">
        <v>1.6</v>
      </c>
      <c r="G28" s="51">
        <v>31.58203125</v>
      </c>
      <c r="H28" s="51">
        <v>29.296875</v>
      </c>
      <c r="I28" s="5">
        <v>87</v>
      </c>
      <c r="J28" s="5">
        <v>83</v>
      </c>
      <c r="K28" s="5">
        <v>109</v>
      </c>
      <c r="L28" s="5">
        <v>100</v>
      </c>
      <c r="M28" s="51">
        <v>0.798165137614679</v>
      </c>
      <c r="N28" s="51">
        <v>0.83</v>
      </c>
      <c r="O28" s="5">
        <v>39.4</v>
      </c>
      <c r="P28" s="5">
        <v>35.1</v>
      </c>
      <c r="Q28" s="5">
        <v>174</v>
      </c>
      <c r="R28" s="5">
        <v>195</v>
      </c>
      <c r="S28" s="5">
        <v>42</v>
      </c>
      <c r="T28" s="5">
        <v>93</v>
      </c>
      <c r="U28" s="5">
        <v>97</v>
      </c>
      <c r="V28" s="5">
        <v>5.4</v>
      </c>
      <c r="W28" s="5">
        <v>164</v>
      </c>
      <c r="X28" s="5">
        <v>153</v>
      </c>
      <c r="Y28" s="5">
        <v>51</v>
      </c>
      <c r="Z28" s="5">
        <v>82</v>
      </c>
      <c r="AA28" s="5">
        <v>101</v>
      </c>
      <c r="AB28" s="5">
        <v>4.8</v>
      </c>
    </row>
    <row r="29" spans="1:28" ht="16.5" customHeight="1" x14ac:dyDescent="0.25">
      <c r="A29" s="3">
        <v>28</v>
      </c>
      <c r="B29" s="4" t="s">
        <v>29</v>
      </c>
      <c r="C29" s="5">
        <v>59</v>
      </c>
      <c r="D29" s="5">
        <v>91</v>
      </c>
      <c r="E29" s="5">
        <v>86</v>
      </c>
      <c r="F29" s="5">
        <v>1.62</v>
      </c>
      <c r="G29" s="51">
        <v>34.674592287761001</v>
      </c>
      <c r="H29" s="51">
        <v>32.769394909312602</v>
      </c>
      <c r="I29" s="5">
        <v>105</v>
      </c>
      <c r="J29" s="5">
        <v>98</v>
      </c>
      <c r="K29" s="5">
        <v>120</v>
      </c>
      <c r="L29" s="5">
        <v>114</v>
      </c>
      <c r="M29" s="51">
        <v>0.875</v>
      </c>
      <c r="N29" s="51">
        <v>0.859649122807018</v>
      </c>
      <c r="O29" s="5">
        <v>41.2</v>
      </c>
      <c r="P29" s="5">
        <v>37</v>
      </c>
      <c r="Q29" s="5">
        <v>252</v>
      </c>
      <c r="R29" s="5">
        <v>86</v>
      </c>
      <c r="S29" s="5">
        <v>65</v>
      </c>
      <c r="T29" s="5">
        <v>170</v>
      </c>
      <c r="U29" s="5">
        <v>105</v>
      </c>
      <c r="V29" s="5">
        <v>4.4000000000000004</v>
      </c>
      <c r="W29" s="5">
        <v>226</v>
      </c>
      <c r="X29" s="5">
        <v>78</v>
      </c>
      <c r="Y29" s="5">
        <v>64</v>
      </c>
      <c r="Z29" s="5">
        <v>146</v>
      </c>
      <c r="AA29" s="5">
        <v>103</v>
      </c>
      <c r="AB29" s="5">
        <v>4.5999999999999996</v>
      </c>
    </row>
    <row r="30" spans="1:28" ht="16.5" customHeight="1" x14ac:dyDescent="0.25">
      <c r="A30" s="3">
        <v>29</v>
      </c>
      <c r="B30" s="4" t="s">
        <v>29</v>
      </c>
      <c r="C30" s="5">
        <v>65</v>
      </c>
      <c r="D30" s="5">
        <v>90</v>
      </c>
      <c r="E30" s="5">
        <v>88.25</v>
      </c>
      <c r="F30" s="5">
        <v>1.64</v>
      </c>
      <c r="G30" s="51">
        <v>33.462224866151097</v>
      </c>
      <c r="H30" s="51">
        <v>32.811570493753699</v>
      </c>
      <c r="I30" s="5">
        <v>100</v>
      </c>
      <c r="J30" s="5">
        <v>92.5</v>
      </c>
      <c r="K30" s="5">
        <v>120</v>
      </c>
      <c r="L30" s="5">
        <v>114</v>
      </c>
      <c r="M30" s="51">
        <v>0.83333333333333304</v>
      </c>
      <c r="N30" s="51">
        <v>0.81140350877193002</v>
      </c>
      <c r="O30" s="5">
        <v>45.9</v>
      </c>
      <c r="P30" s="5">
        <v>43.2</v>
      </c>
      <c r="Q30" s="5">
        <v>164</v>
      </c>
      <c r="R30" s="5">
        <v>51</v>
      </c>
      <c r="S30" s="5">
        <v>74</v>
      </c>
      <c r="T30" s="5">
        <v>80</v>
      </c>
      <c r="U30" s="5">
        <v>116</v>
      </c>
      <c r="V30" s="5">
        <v>6.3</v>
      </c>
      <c r="W30" s="5">
        <v>172</v>
      </c>
      <c r="X30" s="5">
        <v>53</v>
      </c>
      <c r="Y30" s="5">
        <v>79</v>
      </c>
      <c r="Z30" s="5">
        <v>82</v>
      </c>
      <c r="AA30" s="5">
        <v>110</v>
      </c>
      <c r="AB30" s="5">
        <v>6.7</v>
      </c>
    </row>
    <row r="31" spans="1:28" ht="16.5" customHeight="1" x14ac:dyDescent="0.25">
      <c r="A31" s="3">
        <v>30</v>
      </c>
      <c r="B31" s="4" t="s">
        <v>29</v>
      </c>
      <c r="C31" s="5">
        <v>49</v>
      </c>
      <c r="D31" s="5">
        <v>84.2</v>
      </c>
      <c r="E31" s="5">
        <v>75.2</v>
      </c>
      <c r="F31" s="5">
        <v>1.64</v>
      </c>
      <c r="G31" s="51">
        <v>31.305770374776898</v>
      </c>
      <c r="H31" s="51">
        <v>27.959547888161801</v>
      </c>
      <c r="I31" s="5">
        <v>93</v>
      </c>
      <c r="J31" s="5">
        <v>91</v>
      </c>
      <c r="K31" s="5">
        <v>106</v>
      </c>
      <c r="L31" s="5">
        <v>103</v>
      </c>
      <c r="M31" s="51">
        <v>0.87735849056603799</v>
      </c>
      <c r="N31" s="51">
        <v>0.88349514563106801</v>
      </c>
      <c r="O31" s="5">
        <v>40.200000000000003</v>
      </c>
      <c r="P31" s="5">
        <v>36.1</v>
      </c>
      <c r="Q31" s="5">
        <v>225</v>
      </c>
      <c r="R31" s="5">
        <v>104</v>
      </c>
      <c r="S31" s="5">
        <v>53</v>
      </c>
      <c r="T31" s="5">
        <v>152</v>
      </c>
      <c r="U31" s="5">
        <v>82</v>
      </c>
      <c r="V31" s="5">
        <v>5.0999999999999996</v>
      </c>
      <c r="W31" s="5">
        <v>195</v>
      </c>
      <c r="X31" s="5">
        <v>130</v>
      </c>
      <c r="Y31" s="5">
        <v>46</v>
      </c>
      <c r="Z31" s="5">
        <v>123</v>
      </c>
      <c r="AA31" s="5">
        <v>87</v>
      </c>
      <c r="AB31" s="5">
        <v>4.9000000000000004</v>
      </c>
    </row>
    <row r="32" spans="1:28" ht="16.5" customHeight="1" x14ac:dyDescent="0.25">
      <c r="A32" s="3">
        <v>31</v>
      </c>
      <c r="B32" s="4" t="s">
        <v>29</v>
      </c>
      <c r="C32" s="5">
        <v>49</v>
      </c>
      <c r="D32" s="5">
        <v>84.2</v>
      </c>
      <c r="E32" s="5">
        <v>75.2</v>
      </c>
      <c r="F32" s="5">
        <v>1.64</v>
      </c>
      <c r="G32" s="51">
        <v>31.305770374776898</v>
      </c>
      <c r="H32" s="51">
        <v>27.959547888161801</v>
      </c>
      <c r="I32" s="5">
        <v>93</v>
      </c>
      <c r="J32" s="5">
        <v>91</v>
      </c>
      <c r="K32" s="5">
        <v>106</v>
      </c>
      <c r="L32" s="5">
        <v>103</v>
      </c>
      <c r="M32" s="51">
        <v>0.87735849056603799</v>
      </c>
      <c r="N32" s="51">
        <v>0.88349514563106801</v>
      </c>
      <c r="O32" s="5">
        <v>40.200000000000003</v>
      </c>
      <c r="P32" s="5">
        <v>36.1</v>
      </c>
      <c r="Q32" s="5">
        <v>225</v>
      </c>
      <c r="R32" s="5">
        <v>104</v>
      </c>
      <c r="S32" s="5">
        <v>53</v>
      </c>
      <c r="T32" s="5">
        <v>152</v>
      </c>
      <c r="U32" s="5">
        <v>82</v>
      </c>
      <c r="V32" s="5">
        <v>5.0999999999999996</v>
      </c>
      <c r="W32" s="5">
        <v>195</v>
      </c>
      <c r="X32" s="5">
        <v>130</v>
      </c>
      <c r="Y32" s="5">
        <v>46</v>
      </c>
      <c r="Z32" s="5">
        <v>123</v>
      </c>
      <c r="AA32" s="5">
        <v>87</v>
      </c>
      <c r="AB32" s="5">
        <v>4.9000000000000004</v>
      </c>
    </row>
    <row r="33" spans="1:28" ht="16.5" customHeight="1" x14ac:dyDescent="0.25">
      <c r="A33" s="3">
        <v>32</v>
      </c>
      <c r="B33" s="4" t="s">
        <v>29</v>
      </c>
      <c r="C33" s="5">
        <v>39</v>
      </c>
      <c r="D33" s="5">
        <v>85</v>
      </c>
      <c r="E33" s="5">
        <v>82.5</v>
      </c>
      <c r="F33" s="5">
        <v>1.68</v>
      </c>
      <c r="G33" s="51">
        <v>30.116213151927401</v>
      </c>
      <c r="H33" s="51">
        <v>29.230442176870799</v>
      </c>
      <c r="I33" s="5">
        <v>106</v>
      </c>
      <c r="J33" s="5">
        <v>89</v>
      </c>
      <c r="K33" s="5">
        <v>113</v>
      </c>
      <c r="L33" s="5">
        <v>108</v>
      </c>
      <c r="M33" s="51">
        <v>0.93805309734513298</v>
      </c>
      <c r="N33" s="51">
        <v>0.82407407407407396</v>
      </c>
      <c r="O33" s="5">
        <v>41.2</v>
      </c>
      <c r="P33" s="5">
        <v>38.299999999999997</v>
      </c>
      <c r="Q33" s="5">
        <v>189</v>
      </c>
      <c r="R33" s="5">
        <v>63</v>
      </c>
      <c r="S33" s="5">
        <v>80</v>
      </c>
      <c r="T33" s="5">
        <v>96</v>
      </c>
      <c r="U33" s="5">
        <v>86</v>
      </c>
      <c r="V33" s="5">
        <v>4.9000000000000004</v>
      </c>
      <c r="W33" s="5">
        <v>211</v>
      </c>
      <c r="X33" s="5">
        <v>94</v>
      </c>
      <c r="Y33" s="5">
        <v>74</v>
      </c>
      <c r="Z33" s="5">
        <v>118</v>
      </c>
      <c r="AA33" s="5">
        <v>88</v>
      </c>
      <c r="AB33" s="5">
        <v>5</v>
      </c>
    </row>
    <row r="34" spans="1:28" ht="16.5" customHeight="1" x14ac:dyDescent="0.25">
      <c r="A34" s="3">
        <v>33</v>
      </c>
      <c r="B34" s="4" t="s">
        <v>29</v>
      </c>
      <c r="C34" s="5">
        <v>40</v>
      </c>
      <c r="D34" s="5">
        <v>96</v>
      </c>
      <c r="E34" s="5">
        <v>89.6</v>
      </c>
      <c r="F34" s="5">
        <v>1.67</v>
      </c>
      <c r="G34" s="51">
        <v>34.422173616838201</v>
      </c>
      <c r="H34" s="51">
        <v>32.127362042382302</v>
      </c>
      <c r="I34" s="5">
        <v>112</v>
      </c>
      <c r="J34" s="5">
        <v>105</v>
      </c>
      <c r="K34" s="5">
        <v>118</v>
      </c>
      <c r="L34" s="5">
        <v>111</v>
      </c>
      <c r="M34" s="51">
        <v>0.94915254237288105</v>
      </c>
      <c r="N34" s="51">
        <v>0.94594594594594605</v>
      </c>
      <c r="O34" s="5">
        <v>43.5</v>
      </c>
      <c r="P34" s="5">
        <v>42</v>
      </c>
      <c r="Q34" s="5">
        <v>152</v>
      </c>
      <c r="R34" s="5">
        <v>82</v>
      </c>
      <c r="S34" s="5">
        <v>54</v>
      </c>
      <c r="T34" s="5">
        <v>82</v>
      </c>
      <c r="U34" s="5">
        <v>89</v>
      </c>
      <c r="V34" s="5">
        <v>3.8</v>
      </c>
      <c r="W34" s="5">
        <v>130</v>
      </c>
      <c r="X34" s="5">
        <v>54</v>
      </c>
      <c r="Y34" s="5">
        <v>42</v>
      </c>
      <c r="Z34" s="5">
        <v>77</v>
      </c>
      <c r="AA34" s="5">
        <v>89</v>
      </c>
      <c r="AB34" s="5">
        <v>4.2</v>
      </c>
    </row>
    <row r="35" spans="1:28" ht="16.5" customHeight="1" x14ac:dyDescent="0.25">
      <c r="A35" s="3">
        <v>34</v>
      </c>
      <c r="B35" s="4" t="s">
        <v>29</v>
      </c>
      <c r="C35" s="5">
        <v>46</v>
      </c>
      <c r="D35" s="5">
        <v>90</v>
      </c>
      <c r="E35" s="5">
        <v>82</v>
      </c>
      <c r="F35" s="5">
        <v>1.6</v>
      </c>
      <c r="G35" s="51">
        <v>35.15625</v>
      </c>
      <c r="H35" s="51">
        <v>32.03125</v>
      </c>
      <c r="I35" s="5">
        <v>106</v>
      </c>
      <c r="J35" s="5">
        <v>100</v>
      </c>
      <c r="K35" s="5">
        <v>114</v>
      </c>
      <c r="L35" s="5">
        <v>111</v>
      </c>
      <c r="M35" s="51">
        <v>0.929824561403509</v>
      </c>
      <c r="N35" s="51">
        <v>0.90090090090090102</v>
      </c>
      <c r="O35" s="5">
        <v>43</v>
      </c>
      <c r="P35" s="5">
        <v>40.200000000000003</v>
      </c>
      <c r="Q35" s="5">
        <v>206</v>
      </c>
      <c r="R35" s="5">
        <v>210</v>
      </c>
      <c r="S35" s="5">
        <v>36</v>
      </c>
      <c r="T35" s="5">
        <v>128</v>
      </c>
      <c r="U35" s="5">
        <v>88</v>
      </c>
      <c r="V35" s="5">
        <v>6.2</v>
      </c>
      <c r="W35" s="5">
        <v>209</v>
      </c>
      <c r="X35" s="5">
        <v>162</v>
      </c>
      <c r="Y35" s="5">
        <v>44</v>
      </c>
      <c r="Z35" s="5">
        <v>132</v>
      </c>
      <c r="AA35" s="5">
        <v>152</v>
      </c>
      <c r="AB35" s="5">
        <v>6.4</v>
      </c>
    </row>
    <row r="36" spans="1:28" ht="16.5" customHeight="1" x14ac:dyDescent="0.25">
      <c r="A36" s="3">
        <v>35</v>
      </c>
      <c r="B36" s="4" t="s">
        <v>29</v>
      </c>
      <c r="C36" s="5">
        <v>65</v>
      </c>
      <c r="D36" s="5">
        <v>90.5</v>
      </c>
      <c r="E36" s="5">
        <v>84.3</v>
      </c>
      <c r="F36" s="5">
        <v>1.58</v>
      </c>
      <c r="G36" s="51">
        <v>36.2522031725685</v>
      </c>
      <c r="H36" s="51">
        <v>33.768626822624597</v>
      </c>
      <c r="I36" s="5">
        <v>121</v>
      </c>
      <c r="J36" s="5">
        <v>114</v>
      </c>
      <c r="K36" s="5">
        <v>124</v>
      </c>
      <c r="L36" s="5">
        <v>118</v>
      </c>
      <c r="M36" s="51">
        <v>0.97580645161290303</v>
      </c>
      <c r="N36" s="51">
        <v>0.96610169491525399</v>
      </c>
      <c r="O36" s="5">
        <v>49.1</v>
      </c>
      <c r="P36" s="5">
        <v>46.9</v>
      </c>
      <c r="Q36" s="5">
        <v>184</v>
      </c>
      <c r="R36" s="5">
        <v>95</v>
      </c>
      <c r="S36" s="5">
        <v>70</v>
      </c>
      <c r="T36" s="5">
        <v>95</v>
      </c>
      <c r="U36" s="5">
        <v>95</v>
      </c>
      <c r="V36" s="5">
        <v>6.1</v>
      </c>
      <c r="W36" s="5">
        <v>171</v>
      </c>
      <c r="X36" s="5">
        <v>89</v>
      </c>
      <c r="Y36" s="5">
        <v>62</v>
      </c>
      <c r="Z36" s="5">
        <v>91</v>
      </c>
      <c r="AA36" s="5">
        <v>102</v>
      </c>
      <c r="AB36" s="5">
        <v>6.5</v>
      </c>
    </row>
    <row r="37" spans="1:28" ht="16.5" customHeight="1" x14ac:dyDescent="0.25">
      <c r="A37" s="3">
        <v>36</v>
      </c>
      <c r="B37" s="4" t="s">
        <v>29</v>
      </c>
      <c r="C37" s="5">
        <v>40</v>
      </c>
      <c r="D37" s="5">
        <v>82</v>
      </c>
      <c r="E37" s="5">
        <v>80.3</v>
      </c>
      <c r="F37" s="5">
        <v>1.69</v>
      </c>
      <c r="G37" s="51">
        <v>28.710479324953599</v>
      </c>
      <c r="H37" s="51">
        <v>28.115262070655799</v>
      </c>
      <c r="I37" s="5">
        <v>101</v>
      </c>
      <c r="J37" s="5">
        <v>95</v>
      </c>
      <c r="K37" s="5">
        <v>109</v>
      </c>
      <c r="L37" s="5">
        <v>107</v>
      </c>
      <c r="M37" s="51">
        <v>0.92660550458715596</v>
      </c>
      <c r="N37" s="51">
        <v>0.88785046728971995</v>
      </c>
      <c r="O37" s="5">
        <v>33.5</v>
      </c>
      <c r="P37" s="5">
        <v>31.2</v>
      </c>
      <c r="Q37" s="5">
        <v>212</v>
      </c>
      <c r="R37" s="5">
        <v>181</v>
      </c>
      <c r="S37" s="5">
        <v>91</v>
      </c>
      <c r="T37" s="5">
        <v>85</v>
      </c>
      <c r="U37" s="5">
        <v>85</v>
      </c>
      <c r="V37" s="5">
        <v>5.3</v>
      </c>
      <c r="W37" s="5">
        <v>187</v>
      </c>
      <c r="X37" s="5">
        <v>115</v>
      </c>
      <c r="Y37" s="5">
        <v>102</v>
      </c>
      <c r="Z37" s="5">
        <v>62</v>
      </c>
      <c r="AA37" s="5">
        <v>93</v>
      </c>
      <c r="AB37" s="5">
        <v>4.5</v>
      </c>
    </row>
    <row r="38" spans="1:28" ht="16.5" customHeight="1" x14ac:dyDescent="0.25">
      <c r="A38" s="3">
        <v>37</v>
      </c>
      <c r="B38" s="4" t="s">
        <v>29</v>
      </c>
      <c r="C38" s="5">
        <v>53</v>
      </c>
      <c r="D38" s="5">
        <v>90.6</v>
      </c>
      <c r="E38" s="5">
        <v>83.8</v>
      </c>
      <c r="F38" s="5">
        <v>1.68</v>
      </c>
      <c r="G38" s="51">
        <v>32.100340136054399</v>
      </c>
      <c r="H38" s="51">
        <v>29.691043083900201</v>
      </c>
      <c r="I38" s="5">
        <v>94</v>
      </c>
      <c r="J38" s="5">
        <v>88</v>
      </c>
      <c r="K38" s="5">
        <v>111</v>
      </c>
      <c r="L38" s="5">
        <v>108</v>
      </c>
      <c r="M38" s="51">
        <v>0.84684684684684697</v>
      </c>
      <c r="N38" s="51">
        <v>0.81481481481481499</v>
      </c>
      <c r="O38" s="5">
        <v>39.799999999999997</v>
      </c>
      <c r="P38" s="5">
        <v>36</v>
      </c>
      <c r="Q38" s="5">
        <v>205</v>
      </c>
      <c r="R38" s="5">
        <v>115</v>
      </c>
      <c r="S38" s="5">
        <v>77</v>
      </c>
      <c r="T38" s="5">
        <v>105</v>
      </c>
      <c r="U38" s="5">
        <v>90</v>
      </c>
      <c r="V38" s="5">
        <v>5.3</v>
      </c>
      <c r="W38" s="5">
        <v>157</v>
      </c>
      <c r="X38" s="5">
        <v>134</v>
      </c>
      <c r="Y38" s="5">
        <v>55</v>
      </c>
      <c r="Z38" s="5">
        <v>75</v>
      </c>
      <c r="AA38" s="5">
        <v>74</v>
      </c>
      <c r="AB38" s="5">
        <v>4.2</v>
      </c>
    </row>
    <row r="39" spans="1:28" ht="16.5" customHeight="1" x14ac:dyDescent="0.25">
      <c r="A39" s="3">
        <v>38</v>
      </c>
      <c r="B39" s="4" t="s">
        <v>30</v>
      </c>
      <c r="C39" s="5">
        <v>55</v>
      </c>
      <c r="D39" s="5">
        <v>121.5</v>
      </c>
      <c r="E39" s="5">
        <v>114</v>
      </c>
      <c r="F39" s="5">
        <v>1.92</v>
      </c>
      <c r="G39" s="51">
        <v>32.958984375</v>
      </c>
      <c r="H39" s="51">
        <v>30.9244791666667</v>
      </c>
      <c r="I39" s="5">
        <v>112</v>
      </c>
      <c r="J39" s="5">
        <v>105</v>
      </c>
      <c r="K39" s="5">
        <v>112</v>
      </c>
      <c r="L39" s="5">
        <v>108</v>
      </c>
      <c r="M39" s="51">
        <v>1</v>
      </c>
      <c r="N39" s="51">
        <v>0.97222222222222199</v>
      </c>
      <c r="O39" s="5">
        <v>28.7</v>
      </c>
      <c r="P39" s="5">
        <v>24.2</v>
      </c>
      <c r="Q39" s="5">
        <v>144</v>
      </c>
      <c r="R39" s="5">
        <v>72</v>
      </c>
      <c r="S39" s="5">
        <v>42</v>
      </c>
      <c r="T39" s="5">
        <v>88</v>
      </c>
      <c r="U39" s="5">
        <v>106</v>
      </c>
      <c r="V39" s="5">
        <v>7.7</v>
      </c>
      <c r="W39" s="5">
        <v>151</v>
      </c>
      <c r="X39" s="5">
        <v>77</v>
      </c>
      <c r="Y39" s="5">
        <v>38</v>
      </c>
      <c r="Z39" s="5">
        <v>98</v>
      </c>
      <c r="AA39" s="5">
        <v>104</v>
      </c>
      <c r="AB39" s="5">
        <v>7.1</v>
      </c>
    </row>
    <row r="40" spans="1:28" ht="16.5" customHeight="1" x14ac:dyDescent="0.25">
      <c r="A40" s="3">
        <v>39</v>
      </c>
      <c r="B40" s="4" t="s">
        <v>29</v>
      </c>
      <c r="C40" s="5">
        <v>45</v>
      </c>
      <c r="D40" s="5">
        <v>111</v>
      </c>
      <c r="E40" s="5">
        <v>109</v>
      </c>
      <c r="F40" s="5">
        <v>1.67</v>
      </c>
      <c r="G40" s="51">
        <f t="shared" ref="G40:G51" si="0">D40/(F40*F40)</f>
        <v>39.800638244469148</v>
      </c>
      <c r="H40" s="51">
        <f t="shared" ref="H40:H51" si="1">E40/(F40*F40)</f>
        <v>39.083509627451683</v>
      </c>
      <c r="I40" s="5">
        <v>114</v>
      </c>
      <c r="J40" s="5">
        <v>111</v>
      </c>
      <c r="K40" s="5">
        <v>124</v>
      </c>
      <c r="L40" s="5">
        <v>122</v>
      </c>
      <c r="M40" s="51">
        <f t="shared" ref="M40:M51" si="2">I40/K40</f>
        <v>0.91935483870967738</v>
      </c>
      <c r="N40" s="51">
        <f t="shared" ref="N40:N51" si="3">J40/L40</f>
        <v>0.9098360655737705</v>
      </c>
      <c r="O40" s="5">
        <v>48.5</v>
      </c>
      <c r="P40" s="5">
        <v>46.6</v>
      </c>
      <c r="Q40" s="5">
        <v>144</v>
      </c>
      <c r="R40" s="5">
        <v>118</v>
      </c>
      <c r="S40" s="5">
        <v>49</v>
      </c>
      <c r="T40" s="5">
        <v>72</v>
      </c>
      <c r="U40" s="5">
        <v>126</v>
      </c>
      <c r="V40" s="5">
        <v>5.8</v>
      </c>
      <c r="W40" s="5">
        <v>145</v>
      </c>
      <c r="X40" s="5">
        <v>113</v>
      </c>
      <c r="Y40" s="5">
        <v>46</v>
      </c>
      <c r="Z40" s="5">
        <v>76</v>
      </c>
      <c r="AA40" s="5">
        <v>104</v>
      </c>
      <c r="AB40" s="5">
        <v>5.8</v>
      </c>
    </row>
    <row r="41" spans="1:28" ht="16.5" customHeight="1" x14ac:dyDescent="0.25">
      <c r="A41" s="3">
        <v>40</v>
      </c>
      <c r="B41" s="4" t="s">
        <v>29</v>
      </c>
      <c r="C41" s="5">
        <v>44</v>
      </c>
      <c r="D41" s="5">
        <v>71</v>
      </c>
      <c r="E41" s="5">
        <v>69</v>
      </c>
      <c r="F41" s="5">
        <v>1.6</v>
      </c>
      <c r="G41" s="51">
        <f t="shared" si="0"/>
        <v>27.734374999999993</v>
      </c>
      <c r="H41" s="51">
        <f t="shared" si="1"/>
        <v>26.953124999999996</v>
      </c>
      <c r="I41" s="5">
        <v>91</v>
      </c>
      <c r="J41" s="5">
        <v>87</v>
      </c>
      <c r="K41" s="5">
        <v>106</v>
      </c>
      <c r="L41" s="5">
        <v>102</v>
      </c>
      <c r="M41" s="51">
        <f t="shared" si="2"/>
        <v>0.85849056603773588</v>
      </c>
      <c r="N41" s="51">
        <f t="shared" si="3"/>
        <v>0.8529411764705882</v>
      </c>
      <c r="O41" s="5">
        <v>24.7</v>
      </c>
      <c r="P41" s="5">
        <v>22.5</v>
      </c>
      <c r="Q41" s="5">
        <v>223</v>
      </c>
      <c r="R41" s="5">
        <v>112</v>
      </c>
      <c r="S41" s="5">
        <v>67</v>
      </c>
      <c r="T41" s="5">
        <v>134</v>
      </c>
      <c r="U41" s="5">
        <v>91</v>
      </c>
      <c r="V41" s="5">
        <v>3.4</v>
      </c>
      <c r="W41" s="5">
        <v>236</v>
      </c>
      <c r="X41" s="5">
        <v>78</v>
      </c>
      <c r="Y41" s="5">
        <v>63</v>
      </c>
      <c r="Z41" s="5">
        <v>158</v>
      </c>
      <c r="AA41" s="5">
        <v>87</v>
      </c>
      <c r="AB41" s="5">
        <v>3.1</v>
      </c>
    </row>
    <row r="42" spans="1:28" ht="16.5" customHeight="1" x14ac:dyDescent="0.25">
      <c r="A42" s="3">
        <v>41</v>
      </c>
      <c r="B42" s="4" t="s">
        <v>29</v>
      </c>
      <c r="C42" s="5">
        <v>57</v>
      </c>
      <c r="D42" s="5">
        <v>67</v>
      </c>
      <c r="E42" s="5">
        <v>62</v>
      </c>
      <c r="F42" s="5">
        <v>1.58</v>
      </c>
      <c r="G42" s="51">
        <f t="shared" si="0"/>
        <v>26.83864765261977</v>
      </c>
      <c r="H42" s="51">
        <f t="shared" si="1"/>
        <v>24.835763499439189</v>
      </c>
      <c r="I42" s="5">
        <v>92</v>
      </c>
      <c r="J42" s="5">
        <v>88</v>
      </c>
      <c r="K42" s="5">
        <v>104</v>
      </c>
      <c r="L42" s="5">
        <v>100</v>
      </c>
      <c r="M42" s="51">
        <f t="shared" si="2"/>
        <v>0.88461538461538458</v>
      </c>
      <c r="N42" s="51">
        <f t="shared" si="3"/>
        <v>0.88</v>
      </c>
      <c r="O42" s="5">
        <v>30.4</v>
      </c>
      <c r="P42" s="5">
        <v>26.4</v>
      </c>
      <c r="Q42" s="5">
        <v>282</v>
      </c>
      <c r="R42" s="5">
        <v>82</v>
      </c>
      <c r="S42" s="5">
        <v>86</v>
      </c>
      <c r="T42" s="5">
        <v>180</v>
      </c>
      <c r="U42" s="5">
        <v>81</v>
      </c>
      <c r="V42" s="5">
        <v>3.3</v>
      </c>
      <c r="W42" s="5">
        <v>176</v>
      </c>
      <c r="X42" s="5">
        <v>86</v>
      </c>
      <c r="Y42" s="5">
        <v>75</v>
      </c>
      <c r="Z42" s="5">
        <v>84</v>
      </c>
      <c r="AA42" s="5">
        <v>85</v>
      </c>
      <c r="AB42" s="5">
        <v>3.4</v>
      </c>
    </row>
    <row r="43" spans="1:28" ht="16.5" customHeight="1" x14ac:dyDescent="0.25">
      <c r="A43" s="3">
        <v>42</v>
      </c>
      <c r="B43" s="4" t="s">
        <v>29</v>
      </c>
      <c r="C43" s="5">
        <v>45</v>
      </c>
      <c r="D43" s="5">
        <v>73</v>
      </c>
      <c r="E43" s="5">
        <v>67</v>
      </c>
      <c r="F43" s="5">
        <v>1.59</v>
      </c>
      <c r="G43" s="51">
        <f t="shared" si="0"/>
        <v>28.875440053795337</v>
      </c>
      <c r="H43" s="51">
        <f t="shared" si="1"/>
        <v>26.502116213757365</v>
      </c>
      <c r="I43" s="5">
        <v>83</v>
      </c>
      <c r="J43" s="5">
        <v>81</v>
      </c>
      <c r="K43" s="5">
        <v>105</v>
      </c>
      <c r="L43" s="5">
        <v>104</v>
      </c>
      <c r="M43" s="51">
        <f t="shared" si="2"/>
        <v>0.79047619047619044</v>
      </c>
      <c r="N43" s="51">
        <f t="shared" si="3"/>
        <v>0.77884615384615385</v>
      </c>
      <c r="O43" s="5">
        <v>29.5</v>
      </c>
      <c r="P43" s="5">
        <v>22.9</v>
      </c>
      <c r="Q43" s="5">
        <v>241</v>
      </c>
      <c r="R43" s="5">
        <v>107</v>
      </c>
      <c r="S43" s="5">
        <v>69</v>
      </c>
      <c r="T43" s="5">
        <v>150</v>
      </c>
      <c r="U43" s="5">
        <v>101</v>
      </c>
      <c r="V43" s="5">
        <v>5.8</v>
      </c>
      <c r="W43" s="5">
        <v>197</v>
      </c>
      <c r="X43" s="5">
        <v>69</v>
      </c>
      <c r="Y43" s="5">
        <v>60</v>
      </c>
      <c r="Z43" s="5">
        <v>123</v>
      </c>
      <c r="AA43" s="5">
        <v>93</v>
      </c>
      <c r="AB43" s="5">
        <v>4.8</v>
      </c>
    </row>
    <row r="44" spans="1:28" ht="16.5" customHeight="1" x14ac:dyDescent="0.25">
      <c r="A44" s="3">
        <v>43</v>
      </c>
      <c r="B44" s="4" t="s">
        <v>29</v>
      </c>
      <c r="C44" s="5">
        <v>65</v>
      </c>
      <c r="D44" s="5">
        <v>75.5</v>
      </c>
      <c r="E44" s="5">
        <v>70.900000000000006</v>
      </c>
      <c r="F44" s="5">
        <v>1.52</v>
      </c>
      <c r="G44" s="51">
        <f t="shared" si="0"/>
        <v>32.678324099722992</v>
      </c>
      <c r="H44" s="51">
        <f t="shared" si="1"/>
        <v>30.687326869806096</v>
      </c>
      <c r="I44" s="5">
        <v>107</v>
      </c>
      <c r="J44" s="5">
        <v>100</v>
      </c>
      <c r="K44" s="5">
        <v>110</v>
      </c>
      <c r="L44" s="5">
        <v>109</v>
      </c>
      <c r="M44" s="51">
        <f t="shared" si="2"/>
        <v>0.97272727272727277</v>
      </c>
      <c r="N44" s="51">
        <f t="shared" si="3"/>
        <v>0.91743119266055051</v>
      </c>
      <c r="O44" s="5">
        <v>32.4</v>
      </c>
      <c r="P44" s="5">
        <v>27.3</v>
      </c>
      <c r="Q44" s="5">
        <v>224</v>
      </c>
      <c r="R44" s="5">
        <v>165</v>
      </c>
      <c r="S44" s="5">
        <v>56</v>
      </c>
      <c r="T44" s="5">
        <v>135</v>
      </c>
      <c r="U44" s="5">
        <v>100</v>
      </c>
      <c r="V44" s="5">
        <v>5.8</v>
      </c>
      <c r="W44" s="5">
        <v>194</v>
      </c>
      <c r="X44" s="5">
        <v>126</v>
      </c>
      <c r="Y44" s="5">
        <v>60</v>
      </c>
      <c r="Z44" s="5">
        <v>109</v>
      </c>
      <c r="AA44" s="5">
        <v>87</v>
      </c>
      <c r="AB44" s="5">
        <v>5.4</v>
      </c>
    </row>
    <row r="45" spans="1:28" ht="16.5" customHeight="1" x14ac:dyDescent="0.25">
      <c r="A45" s="3">
        <v>44</v>
      </c>
      <c r="B45" s="4" t="s">
        <v>29</v>
      </c>
      <c r="C45" s="5">
        <v>62</v>
      </c>
      <c r="D45" s="5">
        <v>104.9</v>
      </c>
      <c r="E45" s="5">
        <v>100.6</v>
      </c>
      <c r="F45" s="5">
        <v>1.64</v>
      </c>
      <c r="G45" s="51">
        <f t="shared" si="0"/>
        <v>39.002082093991682</v>
      </c>
      <c r="H45" s="51">
        <f t="shared" si="1"/>
        <v>37.403331350386679</v>
      </c>
      <c r="I45" s="5">
        <v>122</v>
      </c>
      <c r="J45" s="5">
        <v>118</v>
      </c>
      <c r="K45" s="5">
        <v>125</v>
      </c>
      <c r="L45" s="5">
        <v>124</v>
      </c>
      <c r="M45" s="51">
        <f t="shared" si="2"/>
        <v>0.97599999999999998</v>
      </c>
      <c r="N45" s="51">
        <f t="shared" si="3"/>
        <v>0.95161290322580649</v>
      </c>
      <c r="O45" s="5">
        <v>52.3</v>
      </c>
      <c r="P45" s="5">
        <v>48.9</v>
      </c>
      <c r="Q45" s="5">
        <v>229</v>
      </c>
      <c r="R45" s="5">
        <v>83</v>
      </c>
      <c r="S45" s="5">
        <v>81</v>
      </c>
      <c r="T45" s="5">
        <v>131</v>
      </c>
      <c r="U45" s="5">
        <v>97</v>
      </c>
      <c r="V45" s="5">
        <v>4.0999999999999996</v>
      </c>
      <c r="W45" s="5">
        <v>221</v>
      </c>
      <c r="X45" s="5">
        <v>100</v>
      </c>
      <c r="Y45" s="5">
        <v>79</v>
      </c>
      <c r="Z45" s="5">
        <v>122</v>
      </c>
      <c r="AA45" s="5">
        <v>92</v>
      </c>
      <c r="AB45" s="5">
        <v>4.5999999999999996</v>
      </c>
    </row>
    <row r="46" spans="1:28" ht="16.5" customHeight="1" x14ac:dyDescent="0.25">
      <c r="A46" s="3">
        <v>45</v>
      </c>
      <c r="B46" s="4" t="s">
        <v>29</v>
      </c>
      <c r="C46" s="5">
        <v>61</v>
      </c>
      <c r="D46" s="5">
        <v>70</v>
      </c>
      <c r="E46" s="5">
        <v>69</v>
      </c>
      <c r="F46" s="5">
        <v>1.52</v>
      </c>
      <c r="G46" s="51">
        <f t="shared" si="0"/>
        <v>30.297783933518005</v>
      </c>
      <c r="H46" s="51">
        <f t="shared" si="1"/>
        <v>29.864958448753463</v>
      </c>
      <c r="I46" s="5">
        <v>91</v>
      </c>
      <c r="J46" s="5">
        <v>90</v>
      </c>
      <c r="K46" s="5">
        <v>111</v>
      </c>
      <c r="L46" s="5">
        <v>108</v>
      </c>
      <c r="M46" s="51">
        <f t="shared" si="2"/>
        <v>0.81981981981981977</v>
      </c>
      <c r="N46" s="51">
        <f t="shared" si="3"/>
        <v>0.83333333333333337</v>
      </c>
      <c r="O46" s="5">
        <v>32</v>
      </c>
      <c r="P46" s="5">
        <v>31</v>
      </c>
      <c r="Q46" s="5">
        <v>245</v>
      </c>
      <c r="R46" s="5">
        <v>141</v>
      </c>
      <c r="S46" s="5">
        <v>47</v>
      </c>
      <c r="T46" s="5">
        <v>170</v>
      </c>
      <c r="U46" s="5">
        <v>96</v>
      </c>
      <c r="V46" s="5">
        <v>4.2</v>
      </c>
      <c r="W46" s="5">
        <v>220</v>
      </c>
      <c r="X46" s="5">
        <v>157</v>
      </c>
      <c r="Y46" s="5">
        <v>47</v>
      </c>
      <c r="Z46" s="5">
        <v>142</v>
      </c>
      <c r="AA46" s="5">
        <v>89</v>
      </c>
      <c r="AB46" s="5">
        <v>4.7</v>
      </c>
    </row>
    <row r="47" spans="1:28" ht="16.5" customHeight="1" x14ac:dyDescent="0.25">
      <c r="A47" s="3">
        <v>46</v>
      </c>
      <c r="B47" s="4" t="s">
        <v>30</v>
      </c>
      <c r="C47" s="5">
        <v>65</v>
      </c>
      <c r="D47" s="5">
        <v>134</v>
      </c>
      <c r="E47" s="5">
        <v>129</v>
      </c>
      <c r="F47" s="5">
        <v>1.8</v>
      </c>
      <c r="G47" s="51">
        <f t="shared" si="0"/>
        <v>41.358024691358025</v>
      </c>
      <c r="H47" s="51">
        <f t="shared" si="1"/>
        <v>39.81481481481481</v>
      </c>
      <c r="I47" s="5">
        <v>134</v>
      </c>
      <c r="J47" s="5">
        <v>131</v>
      </c>
      <c r="K47" s="5">
        <v>120</v>
      </c>
      <c r="L47" s="5">
        <v>120</v>
      </c>
      <c r="M47" s="51">
        <f t="shared" si="2"/>
        <v>1.1166666666666667</v>
      </c>
      <c r="N47" s="51">
        <f t="shared" si="3"/>
        <v>1.0916666666666666</v>
      </c>
      <c r="O47" s="5">
        <v>53.3</v>
      </c>
      <c r="P47" s="5">
        <v>47.9</v>
      </c>
      <c r="Q47" s="5">
        <v>146</v>
      </c>
      <c r="R47" s="5">
        <v>201</v>
      </c>
      <c r="S47" s="5">
        <v>40</v>
      </c>
      <c r="T47" s="5">
        <v>66</v>
      </c>
      <c r="U47" s="5">
        <v>200</v>
      </c>
      <c r="V47" s="5">
        <v>4.7</v>
      </c>
      <c r="W47" s="5">
        <v>156</v>
      </c>
      <c r="X47" s="5">
        <v>189</v>
      </c>
      <c r="Y47" s="5">
        <v>44</v>
      </c>
      <c r="Z47" s="5">
        <v>74</v>
      </c>
      <c r="AA47" s="5">
        <v>172</v>
      </c>
      <c r="AB47" s="5">
        <v>5.6</v>
      </c>
    </row>
    <row r="48" spans="1:28" ht="16.5" customHeight="1" x14ac:dyDescent="0.25">
      <c r="A48" s="3">
        <v>47</v>
      </c>
      <c r="B48" s="4" t="s">
        <v>29</v>
      </c>
      <c r="C48" s="5">
        <v>60</v>
      </c>
      <c r="D48" s="5">
        <v>99.4</v>
      </c>
      <c r="E48" s="5">
        <v>93</v>
      </c>
      <c r="F48" s="5">
        <v>1.64</v>
      </c>
      <c r="G48" s="51">
        <f t="shared" si="0"/>
        <v>36.957168352171337</v>
      </c>
      <c r="H48" s="51">
        <f t="shared" si="1"/>
        <v>34.577632361689474</v>
      </c>
      <c r="I48" s="5">
        <v>114</v>
      </c>
      <c r="J48" s="5">
        <v>108</v>
      </c>
      <c r="K48" s="5">
        <v>126</v>
      </c>
      <c r="L48" s="5">
        <v>120</v>
      </c>
      <c r="M48" s="51">
        <f t="shared" si="2"/>
        <v>0.90476190476190477</v>
      </c>
      <c r="N48" s="51">
        <f t="shared" si="3"/>
        <v>0.9</v>
      </c>
      <c r="O48" s="5">
        <v>50.5</v>
      </c>
      <c r="P48" s="5">
        <v>45</v>
      </c>
      <c r="Q48" s="5">
        <v>285</v>
      </c>
      <c r="R48" s="5">
        <v>180</v>
      </c>
      <c r="S48" s="5">
        <v>95</v>
      </c>
      <c r="T48" s="5">
        <v>154</v>
      </c>
      <c r="U48" s="5">
        <v>107</v>
      </c>
      <c r="V48" s="5">
        <v>5.9</v>
      </c>
      <c r="W48" s="5">
        <v>216</v>
      </c>
      <c r="X48" s="5">
        <v>94</v>
      </c>
      <c r="Y48" s="5">
        <v>79</v>
      </c>
      <c r="Z48" s="5">
        <v>118</v>
      </c>
      <c r="AA48" s="5">
        <v>99</v>
      </c>
      <c r="AB48" s="5">
        <v>6.3</v>
      </c>
    </row>
    <row r="49" spans="1:28" ht="16.5" customHeight="1" x14ac:dyDescent="0.25">
      <c r="A49" s="3">
        <v>48</v>
      </c>
      <c r="B49" s="4" t="s">
        <v>30</v>
      </c>
      <c r="C49" s="5">
        <v>41</v>
      </c>
      <c r="D49" s="5">
        <v>125</v>
      </c>
      <c r="E49" s="5">
        <v>123</v>
      </c>
      <c r="F49" s="5">
        <v>1.78</v>
      </c>
      <c r="G49" s="51">
        <f t="shared" si="0"/>
        <v>39.452089382653703</v>
      </c>
      <c r="H49" s="51">
        <f t="shared" si="1"/>
        <v>38.820855952531247</v>
      </c>
      <c r="I49" s="5">
        <v>127</v>
      </c>
      <c r="J49" s="5">
        <v>125</v>
      </c>
      <c r="K49" s="5">
        <v>117</v>
      </c>
      <c r="L49" s="5">
        <v>114</v>
      </c>
      <c r="M49" s="51">
        <f t="shared" si="2"/>
        <v>1.0854700854700854</v>
      </c>
      <c r="N49" s="51">
        <f t="shared" si="3"/>
        <v>1.0964912280701755</v>
      </c>
      <c r="O49" s="5">
        <v>45.6</v>
      </c>
      <c r="P49" s="5">
        <v>43.5</v>
      </c>
      <c r="Q49" s="5">
        <v>170</v>
      </c>
      <c r="R49" s="5">
        <v>184</v>
      </c>
      <c r="S49" s="5">
        <v>40</v>
      </c>
      <c r="T49" s="5">
        <v>93</v>
      </c>
      <c r="U49" s="5">
        <v>110</v>
      </c>
      <c r="V49" s="5">
        <v>8.6</v>
      </c>
      <c r="W49" s="5">
        <v>173</v>
      </c>
      <c r="X49" s="5">
        <v>224</v>
      </c>
      <c r="Y49" s="5">
        <v>37</v>
      </c>
      <c r="Z49" s="5">
        <v>92</v>
      </c>
      <c r="AA49" s="5">
        <v>115</v>
      </c>
      <c r="AB49" s="5">
        <v>7.4</v>
      </c>
    </row>
    <row r="50" spans="1:28" ht="16.5" customHeight="1" x14ac:dyDescent="0.25">
      <c r="A50" s="3">
        <v>49</v>
      </c>
      <c r="B50" s="4" t="s">
        <v>29</v>
      </c>
      <c r="C50" s="5">
        <v>69</v>
      </c>
      <c r="D50" s="5">
        <v>104</v>
      </c>
      <c r="E50" s="5">
        <v>100.9</v>
      </c>
      <c r="F50" s="5">
        <v>1.45</v>
      </c>
      <c r="G50" s="51">
        <f t="shared" si="0"/>
        <v>49.464922711058264</v>
      </c>
      <c r="H50" s="51">
        <f t="shared" si="1"/>
        <v>47.990487514863261</v>
      </c>
      <c r="I50" s="5">
        <v>123</v>
      </c>
      <c r="J50" s="5">
        <v>122</v>
      </c>
      <c r="K50" s="5">
        <v>146</v>
      </c>
      <c r="L50" s="5">
        <v>145</v>
      </c>
      <c r="M50" s="51">
        <f t="shared" si="2"/>
        <v>0.84246575342465757</v>
      </c>
      <c r="N50" s="51">
        <f t="shared" si="3"/>
        <v>0.8413793103448276</v>
      </c>
      <c r="O50" s="5">
        <v>55.6</v>
      </c>
      <c r="P50" s="5">
        <v>54</v>
      </c>
      <c r="Q50" s="5">
        <v>209</v>
      </c>
      <c r="R50" s="5">
        <v>152</v>
      </c>
      <c r="S50" s="5">
        <v>52</v>
      </c>
      <c r="T50" s="5">
        <v>127</v>
      </c>
      <c r="U50" s="5">
        <v>119</v>
      </c>
      <c r="V50" s="5">
        <v>8</v>
      </c>
      <c r="W50" s="5">
        <v>176</v>
      </c>
      <c r="X50" s="5">
        <v>121</v>
      </c>
      <c r="Y50" s="5">
        <v>45</v>
      </c>
      <c r="Z50" s="5">
        <v>107</v>
      </c>
      <c r="AA50" s="5">
        <v>94</v>
      </c>
      <c r="AB50" s="5">
        <v>6.9</v>
      </c>
    </row>
    <row r="51" spans="1:28" ht="16.5" customHeight="1" x14ac:dyDescent="0.25">
      <c r="A51" s="3">
        <v>50</v>
      </c>
      <c r="B51" s="4" t="s">
        <v>30</v>
      </c>
      <c r="C51" s="5">
        <v>53</v>
      </c>
      <c r="D51" s="5">
        <v>114</v>
      </c>
      <c r="E51" s="5">
        <v>104.9</v>
      </c>
      <c r="F51" s="5">
        <v>1.78</v>
      </c>
      <c r="G51" s="51">
        <f t="shared" si="0"/>
        <v>35.980305516980181</v>
      </c>
      <c r="H51" s="51">
        <f t="shared" si="1"/>
        <v>33.10819340992299</v>
      </c>
      <c r="I51" s="5">
        <v>123</v>
      </c>
      <c r="J51" s="5">
        <v>115</v>
      </c>
      <c r="K51" s="5">
        <v>110</v>
      </c>
      <c r="L51" s="5">
        <v>108</v>
      </c>
      <c r="M51" s="51">
        <f t="shared" si="2"/>
        <v>1.1181818181818182</v>
      </c>
      <c r="N51" s="51">
        <f t="shared" si="3"/>
        <v>1.0648148148148149</v>
      </c>
      <c r="O51" s="5">
        <v>47.6</v>
      </c>
      <c r="P51" s="5">
        <v>41</v>
      </c>
      <c r="Q51" s="5">
        <v>192</v>
      </c>
      <c r="R51" s="5">
        <v>299</v>
      </c>
      <c r="S51" s="5">
        <v>30</v>
      </c>
      <c r="T51" s="5">
        <v>102</v>
      </c>
      <c r="U51" s="5">
        <v>135</v>
      </c>
      <c r="V51" s="5">
        <v>6.7</v>
      </c>
      <c r="W51" s="5">
        <v>191</v>
      </c>
      <c r="X51" s="5">
        <v>215</v>
      </c>
      <c r="Y51" s="5">
        <v>42</v>
      </c>
      <c r="Z51" s="5">
        <v>106</v>
      </c>
      <c r="AA51" s="5">
        <v>137</v>
      </c>
      <c r="AB51" s="5">
        <v>6.3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"/>
  <sheetViews>
    <sheetView workbookViewId="0">
      <selection activeCell="Z14" sqref="Z14"/>
    </sheetView>
  </sheetViews>
  <sheetFormatPr defaultRowHeight="15" x14ac:dyDescent="0.25"/>
  <cols>
    <col min="1" max="1" width="9.140625" style="37"/>
    <col min="2" max="8" width="9.28515625" style="10" bestFit="1" customWidth="1"/>
    <col min="9" max="11" width="9.28515625" style="11" bestFit="1" customWidth="1"/>
    <col min="12" max="12" width="9.28515625" style="38" customWidth="1"/>
    <col min="13" max="19" width="9.28515625" style="10" bestFit="1" customWidth="1"/>
    <col min="20" max="22" width="9.28515625" style="11" bestFit="1" customWidth="1"/>
  </cols>
  <sheetData>
    <row r="1" spans="1:22" s="8" customFormat="1" ht="30.75" customHeight="1" x14ac:dyDescent="0.25">
      <c r="A1" s="44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47" t="s">
        <v>41</v>
      </c>
      <c r="M1" s="48"/>
      <c r="N1" s="48"/>
      <c r="O1" s="48"/>
      <c r="P1" s="48"/>
      <c r="Q1" s="48"/>
      <c r="R1" s="48"/>
      <c r="S1" s="48"/>
      <c r="T1" s="48"/>
      <c r="U1" s="48"/>
      <c r="V1" s="49"/>
    </row>
    <row r="2" spans="1:22" ht="15.75" x14ac:dyDescent="0.25">
      <c r="A2" s="21" t="s">
        <v>44</v>
      </c>
      <c r="B2" s="14" t="s">
        <v>32</v>
      </c>
      <c r="C2" s="14" t="s">
        <v>33</v>
      </c>
      <c r="D2" s="13" t="s">
        <v>34</v>
      </c>
      <c r="E2" s="13" t="s">
        <v>35</v>
      </c>
      <c r="F2" s="13" t="s">
        <v>36</v>
      </c>
      <c r="G2" s="13" t="s">
        <v>37</v>
      </c>
      <c r="H2" s="14" t="s">
        <v>38</v>
      </c>
      <c r="I2" s="15" t="s">
        <v>45</v>
      </c>
      <c r="J2" s="16" t="s">
        <v>46</v>
      </c>
      <c r="K2" s="22" t="s">
        <v>31</v>
      </c>
      <c r="L2" s="29" t="s">
        <v>44</v>
      </c>
      <c r="M2" s="14" t="s">
        <v>32</v>
      </c>
      <c r="N2" s="14" t="s">
        <v>33</v>
      </c>
      <c r="O2" s="13" t="s">
        <v>34</v>
      </c>
      <c r="P2" s="13" t="s">
        <v>35</v>
      </c>
      <c r="Q2" s="13" t="s">
        <v>36</v>
      </c>
      <c r="R2" s="13" t="s">
        <v>37</v>
      </c>
      <c r="S2" s="14" t="s">
        <v>38</v>
      </c>
      <c r="T2" s="15" t="s">
        <v>45</v>
      </c>
      <c r="U2" s="16" t="s">
        <v>46</v>
      </c>
      <c r="V2" s="22" t="s">
        <v>31</v>
      </c>
    </row>
    <row r="3" spans="1:22" x14ac:dyDescent="0.25">
      <c r="A3" s="35" t="s">
        <v>29</v>
      </c>
      <c r="B3" s="17">
        <v>35.996326905417803</v>
      </c>
      <c r="C3" s="18">
        <v>87</v>
      </c>
      <c r="D3" s="18">
        <v>163</v>
      </c>
      <c r="E3" s="18">
        <v>89</v>
      </c>
      <c r="F3" s="18">
        <v>62</v>
      </c>
      <c r="G3" s="18">
        <v>58</v>
      </c>
      <c r="H3" s="18">
        <v>88</v>
      </c>
      <c r="I3" s="19">
        <f t="shared" ref="I3:I63" si="0">G3/F3</f>
        <v>0.93548387096774188</v>
      </c>
      <c r="J3" s="20">
        <f t="shared" ref="J3:J63" si="1">(LN(G3*H3))/2</f>
        <v>4.2688899125123125</v>
      </c>
      <c r="K3" s="23">
        <f t="shared" ref="K3:K63" si="2">(C3/(36.58+(1.89*B3)))*(G3/0.81)*(1.52/F3)</f>
        <v>1.4599172126328226</v>
      </c>
      <c r="L3" s="39" t="s">
        <v>29</v>
      </c>
      <c r="M3" s="17">
        <v>40.057345252150398</v>
      </c>
      <c r="N3" s="18">
        <v>105</v>
      </c>
      <c r="O3" s="18">
        <v>221</v>
      </c>
      <c r="P3" s="18">
        <v>134</v>
      </c>
      <c r="Q3" s="18">
        <v>48</v>
      </c>
      <c r="R3" s="18">
        <v>196</v>
      </c>
      <c r="S3" s="18">
        <v>101</v>
      </c>
      <c r="T3" s="19">
        <f t="shared" ref="T3" si="3">R3/Q3</f>
        <v>4.083333333333333</v>
      </c>
      <c r="U3" s="20">
        <f t="shared" ref="U3" si="4">(LN(R3*S3))/2</f>
        <v>4.9466175880358882</v>
      </c>
      <c r="V3" s="23">
        <f t="shared" ref="V3:V55" si="5">(N3/(36.58+(1.89*M3)))*(R3/0.81)*(1.52/Q3)</f>
        <v>7.1651927219116365</v>
      </c>
    </row>
    <row r="4" spans="1:22" x14ac:dyDescent="0.25">
      <c r="A4" s="35" t="s">
        <v>29</v>
      </c>
      <c r="B4" s="17">
        <v>31.841619933004601</v>
      </c>
      <c r="C4" s="18">
        <v>92</v>
      </c>
      <c r="D4" s="18">
        <v>207</v>
      </c>
      <c r="E4" s="18">
        <v>135</v>
      </c>
      <c r="F4" s="18">
        <v>57</v>
      </c>
      <c r="G4" s="18">
        <v>77</v>
      </c>
      <c r="H4" s="18">
        <v>89</v>
      </c>
      <c r="I4" s="19">
        <f t="shared" si="0"/>
        <v>1.3508771929824561</v>
      </c>
      <c r="J4" s="20">
        <f t="shared" si="1"/>
        <v>4.4162208957929119</v>
      </c>
      <c r="K4" s="23">
        <f t="shared" si="2"/>
        <v>2.4102574637524308</v>
      </c>
      <c r="L4" s="39" t="s">
        <v>29</v>
      </c>
      <c r="M4" s="17">
        <v>29.479155979617701</v>
      </c>
      <c r="N4" s="18">
        <v>99</v>
      </c>
      <c r="O4" s="18">
        <v>148</v>
      </c>
      <c r="P4" s="18">
        <v>77</v>
      </c>
      <c r="Q4" s="18">
        <v>51</v>
      </c>
      <c r="R4" s="18">
        <v>101</v>
      </c>
      <c r="S4" s="18">
        <v>92</v>
      </c>
      <c r="T4" s="19">
        <f t="shared" ref="T4:T43" si="6">R4/Q4</f>
        <v>1.9803921568627452</v>
      </c>
      <c r="U4" s="20">
        <f t="shared" ref="U4:U43" si="7">(LN(R4*S4))/2</f>
        <v>4.5684545469451496</v>
      </c>
      <c r="V4" s="23">
        <f t="shared" ref="V4:V43" si="8">(N4/(36.58+(1.89*M4)))*(R4/0.81)*(1.52/Q4)</f>
        <v>3.9862445760213667</v>
      </c>
    </row>
    <row r="5" spans="1:22" x14ac:dyDescent="0.25">
      <c r="A5" s="35" t="s">
        <v>29</v>
      </c>
      <c r="B5" s="17">
        <v>31.487889273356402</v>
      </c>
      <c r="C5" s="18">
        <v>95</v>
      </c>
      <c r="D5" s="18">
        <v>180</v>
      </c>
      <c r="E5" s="18">
        <v>111</v>
      </c>
      <c r="F5" s="18">
        <v>49</v>
      </c>
      <c r="G5" s="18">
        <v>101</v>
      </c>
      <c r="H5" s="18">
        <v>76</v>
      </c>
      <c r="I5" s="19">
        <f t="shared" si="0"/>
        <v>2.0612244897959182</v>
      </c>
      <c r="J5" s="20">
        <f t="shared" si="1"/>
        <v>4.4729269285637949</v>
      </c>
      <c r="K5" s="23">
        <f t="shared" si="2"/>
        <v>3.824016302225973</v>
      </c>
      <c r="L5" s="39" t="s">
        <v>29</v>
      </c>
      <c r="M5" s="17">
        <v>37.890625</v>
      </c>
      <c r="N5" s="18">
        <v>109</v>
      </c>
      <c r="O5" s="18">
        <v>152</v>
      </c>
      <c r="P5" s="18">
        <v>78</v>
      </c>
      <c r="Q5" s="18">
        <v>50</v>
      </c>
      <c r="R5" s="18">
        <v>120</v>
      </c>
      <c r="S5" s="18">
        <v>125</v>
      </c>
      <c r="T5" s="19">
        <f t="shared" si="6"/>
        <v>2.4</v>
      </c>
      <c r="U5" s="20">
        <f t="shared" si="7"/>
        <v>4.8079027400421737</v>
      </c>
      <c r="V5" s="23">
        <f t="shared" si="8"/>
        <v>4.5372845525350369</v>
      </c>
    </row>
    <row r="6" spans="1:22" x14ac:dyDescent="0.25">
      <c r="A6" s="35" t="s">
        <v>29</v>
      </c>
      <c r="B6" s="17">
        <v>34.889853543754299</v>
      </c>
      <c r="C6" s="18">
        <v>104</v>
      </c>
      <c r="D6" s="18">
        <v>241</v>
      </c>
      <c r="E6" s="18">
        <v>163</v>
      </c>
      <c r="F6" s="18">
        <v>51</v>
      </c>
      <c r="G6" s="18">
        <v>133</v>
      </c>
      <c r="H6" s="18">
        <v>97</v>
      </c>
      <c r="I6" s="19">
        <f t="shared" si="0"/>
        <v>2.607843137254902</v>
      </c>
      <c r="J6" s="20">
        <f t="shared" si="1"/>
        <v>4.7325300533625683</v>
      </c>
      <c r="K6" s="23">
        <f t="shared" si="2"/>
        <v>4.9642889544504083</v>
      </c>
      <c r="L6" s="39" t="s">
        <v>29</v>
      </c>
      <c r="M6" s="17">
        <v>35.294117647058798</v>
      </c>
      <c r="N6" s="18">
        <v>102</v>
      </c>
      <c r="O6" s="18">
        <v>208</v>
      </c>
      <c r="P6" s="18">
        <v>103</v>
      </c>
      <c r="Q6" s="18">
        <v>51</v>
      </c>
      <c r="R6" s="18">
        <v>272</v>
      </c>
      <c r="S6" s="18">
        <v>74</v>
      </c>
      <c r="T6" s="19">
        <f t="shared" si="6"/>
        <v>5.333333333333333</v>
      </c>
      <c r="U6" s="20">
        <f t="shared" si="7"/>
        <v>4.954933579750084</v>
      </c>
      <c r="V6" s="23">
        <f t="shared" si="8"/>
        <v>9.8836305883944515</v>
      </c>
    </row>
    <row r="7" spans="1:22" x14ac:dyDescent="0.25">
      <c r="A7" s="35" t="s">
        <v>29</v>
      </c>
      <c r="B7" s="17">
        <v>34.913776474673</v>
      </c>
      <c r="C7" s="18">
        <v>93</v>
      </c>
      <c r="D7" s="18">
        <v>250</v>
      </c>
      <c r="E7" s="18">
        <v>138</v>
      </c>
      <c r="F7" s="18">
        <v>92</v>
      </c>
      <c r="G7" s="18">
        <v>100</v>
      </c>
      <c r="H7" s="18">
        <v>92</v>
      </c>
      <c r="I7" s="19">
        <f t="shared" si="0"/>
        <v>1.0869565217391304</v>
      </c>
      <c r="J7" s="20">
        <f t="shared" si="1"/>
        <v>4.5634793815185661</v>
      </c>
      <c r="K7" s="23">
        <f t="shared" si="2"/>
        <v>1.8494639839751699</v>
      </c>
      <c r="L7" s="39" t="s">
        <v>29</v>
      </c>
      <c r="M7" s="17">
        <v>36.6709183673469</v>
      </c>
      <c r="N7" s="18">
        <v>118</v>
      </c>
      <c r="O7" s="18">
        <v>182</v>
      </c>
      <c r="P7" s="18">
        <v>120</v>
      </c>
      <c r="Q7" s="18">
        <v>37</v>
      </c>
      <c r="R7" s="18">
        <v>127</v>
      </c>
      <c r="S7" s="18">
        <v>148</v>
      </c>
      <c r="T7" s="19">
        <f t="shared" si="6"/>
        <v>3.4324324324324325</v>
      </c>
      <c r="U7" s="20">
        <f t="shared" si="7"/>
        <v>4.9206996801113529</v>
      </c>
      <c r="V7" s="23">
        <f t="shared" si="8"/>
        <v>7.1778715343711905</v>
      </c>
    </row>
    <row r="8" spans="1:22" x14ac:dyDescent="0.25">
      <c r="A8" s="35" t="s">
        <v>29</v>
      </c>
      <c r="B8" s="17">
        <v>32.8125</v>
      </c>
      <c r="C8" s="18">
        <v>96</v>
      </c>
      <c r="D8" s="18">
        <v>271</v>
      </c>
      <c r="E8" s="18">
        <v>165</v>
      </c>
      <c r="F8" s="18">
        <v>84</v>
      </c>
      <c r="G8" s="18">
        <v>110</v>
      </c>
      <c r="H8" s="18">
        <v>86</v>
      </c>
      <c r="I8" s="19">
        <f t="shared" si="0"/>
        <v>1.3095238095238095</v>
      </c>
      <c r="J8" s="20">
        <f t="shared" si="1"/>
        <v>4.5774138310229624</v>
      </c>
      <c r="K8" s="23">
        <f t="shared" si="2"/>
        <v>2.3926851646979523</v>
      </c>
      <c r="L8" s="39" t="s">
        <v>29</v>
      </c>
      <c r="M8" s="17">
        <v>45.294753921038399</v>
      </c>
      <c r="N8" s="18">
        <v>134</v>
      </c>
      <c r="O8" s="18">
        <v>180</v>
      </c>
      <c r="P8" s="18">
        <v>93</v>
      </c>
      <c r="Q8" s="18">
        <v>61</v>
      </c>
      <c r="R8" s="18">
        <v>132</v>
      </c>
      <c r="S8" s="18">
        <v>129</v>
      </c>
      <c r="T8" s="19">
        <f t="shared" si="6"/>
        <v>2.1639344262295084</v>
      </c>
      <c r="U8" s="20">
        <f t="shared" si="7"/>
        <v>4.8713071634740217</v>
      </c>
      <c r="V8" s="23">
        <f t="shared" si="8"/>
        <v>4.4533021248089977</v>
      </c>
    </row>
    <row r="9" spans="1:22" x14ac:dyDescent="0.25">
      <c r="A9" s="35" t="s">
        <v>29</v>
      </c>
      <c r="B9" s="17">
        <v>27.734375</v>
      </c>
      <c r="C9" s="18">
        <v>92</v>
      </c>
      <c r="D9" s="18">
        <v>269</v>
      </c>
      <c r="E9" s="18">
        <v>195</v>
      </c>
      <c r="F9" s="18">
        <v>47</v>
      </c>
      <c r="G9" s="18">
        <v>137</v>
      </c>
      <c r="H9" s="18">
        <v>121</v>
      </c>
      <c r="I9" s="19">
        <f t="shared" si="0"/>
        <v>2.9148936170212765</v>
      </c>
      <c r="J9" s="20">
        <f t="shared" si="1"/>
        <v>4.8578857357124328</v>
      </c>
      <c r="K9" s="23">
        <f t="shared" si="2"/>
        <v>5.6544323305929973</v>
      </c>
      <c r="L9" s="39" t="s">
        <v>29</v>
      </c>
      <c r="M9" s="17">
        <v>41.40625</v>
      </c>
      <c r="N9" s="18">
        <v>119</v>
      </c>
      <c r="O9" s="18">
        <v>143</v>
      </c>
      <c r="P9" s="18">
        <v>75</v>
      </c>
      <c r="Q9" s="18">
        <v>50</v>
      </c>
      <c r="R9" s="18">
        <v>92</v>
      </c>
      <c r="S9" s="18">
        <v>144</v>
      </c>
      <c r="T9" s="19">
        <f t="shared" si="6"/>
        <v>1.84</v>
      </c>
      <c r="U9" s="20">
        <f t="shared" si="7"/>
        <v>4.7458009383125201</v>
      </c>
      <c r="V9" s="23">
        <f t="shared" si="8"/>
        <v>3.5779843963378166</v>
      </c>
    </row>
    <row r="10" spans="1:22" x14ac:dyDescent="0.25">
      <c r="A10" s="35" t="s">
        <v>29</v>
      </c>
      <c r="B10" s="17">
        <v>33.531473860692003</v>
      </c>
      <c r="C10" s="18">
        <v>99</v>
      </c>
      <c r="D10" s="18">
        <v>243</v>
      </c>
      <c r="E10" s="18">
        <v>160</v>
      </c>
      <c r="F10" s="18">
        <v>51</v>
      </c>
      <c r="G10" s="18">
        <v>159</v>
      </c>
      <c r="H10" s="18">
        <v>100</v>
      </c>
      <c r="I10" s="19">
        <f t="shared" si="0"/>
        <v>3.1176470588235294</v>
      </c>
      <c r="J10" s="20">
        <f t="shared" si="1"/>
        <v>4.8370371941041617</v>
      </c>
      <c r="K10" s="23">
        <f t="shared" si="2"/>
        <v>5.7945327718512747</v>
      </c>
      <c r="L10" s="39" t="s">
        <v>29</v>
      </c>
      <c r="M10" s="17">
        <v>44.063451369972803</v>
      </c>
      <c r="N10" s="18">
        <v>120</v>
      </c>
      <c r="O10" s="18">
        <v>207</v>
      </c>
      <c r="P10" s="18">
        <v>119</v>
      </c>
      <c r="Q10" s="18">
        <v>62</v>
      </c>
      <c r="R10" s="18">
        <v>128</v>
      </c>
      <c r="S10" s="18">
        <v>97</v>
      </c>
      <c r="T10" s="19">
        <f t="shared" si="6"/>
        <v>2.064516129032258</v>
      </c>
      <c r="U10" s="20">
        <f t="shared" si="7"/>
        <v>4.7133706212115003</v>
      </c>
      <c r="V10" s="23">
        <f t="shared" si="8"/>
        <v>3.8786813377792995</v>
      </c>
    </row>
    <row r="11" spans="1:22" x14ac:dyDescent="0.25">
      <c r="A11" s="35" t="s">
        <v>29</v>
      </c>
      <c r="B11" s="17">
        <v>27.7670981246529</v>
      </c>
      <c r="C11" s="18">
        <v>104</v>
      </c>
      <c r="D11" s="18">
        <v>251</v>
      </c>
      <c r="E11" s="18">
        <v>172</v>
      </c>
      <c r="F11" s="18">
        <v>67</v>
      </c>
      <c r="G11" s="18">
        <v>59</v>
      </c>
      <c r="H11" s="18">
        <v>102</v>
      </c>
      <c r="I11" s="19">
        <f t="shared" si="0"/>
        <v>0.88059701492537312</v>
      </c>
      <c r="J11" s="20">
        <f t="shared" si="1"/>
        <v>4.3512551285949952</v>
      </c>
      <c r="K11" s="23">
        <f t="shared" si="2"/>
        <v>1.9296890232301129</v>
      </c>
      <c r="L11" s="39" t="s">
        <v>29</v>
      </c>
      <c r="M11" s="17">
        <v>28.576675849403099</v>
      </c>
      <c r="N11" s="18">
        <v>83.6</v>
      </c>
      <c r="O11" s="18">
        <v>265</v>
      </c>
      <c r="P11" s="18">
        <v>153</v>
      </c>
      <c r="Q11" s="18">
        <v>100</v>
      </c>
      <c r="R11" s="18">
        <v>60</v>
      </c>
      <c r="S11" s="18">
        <v>91</v>
      </c>
      <c r="T11" s="19">
        <f t="shared" si="6"/>
        <v>0.6</v>
      </c>
      <c r="U11" s="20">
        <f t="shared" si="7"/>
        <v>4.3026020343694755</v>
      </c>
      <c r="V11" s="23">
        <f t="shared" si="8"/>
        <v>1.0390494897810589</v>
      </c>
    </row>
    <row r="12" spans="1:22" x14ac:dyDescent="0.25">
      <c r="A12" s="35" t="s">
        <v>29</v>
      </c>
      <c r="B12" s="17">
        <v>31.25</v>
      </c>
      <c r="C12" s="18">
        <v>93</v>
      </c>
      <c r="D12" s="18">
        <v>169</v>
      </c>
      <c r="E12" s="18">
        <v>94</v>
      </c>
      <c r="F12" s="18">
        <v>62</v>
      </c>
      <c r="G12" s="18">
        <v>66</v>
      </c>
      <c r="H12" s="18">
        <v>90</v>
      </c>
      <c r="I12" s="19">
        <f t="shared" ref="I12:I46" si="9">G12/F12</f>
        <v>1.064516129032258</v>
      </c>
      <c r="J12" s="20">
        <f t="shared" ref="J12:J46" si="10">(LN(G12*H12))/2</f>
        <v>4.3447322061783451</v>
      </c>
      <c r="K12" s="23">
        <f t="shared" ref="K12:K46" si="11">(C12/(36.58+(1.89*B12)))*(G12/0.81)*(1.52/F12)</f>
        <v>1.9424186713833054</v>
      </c>
      <c r="L12" s="39" t="s">
        <v>29</v>
      </c>
      <c r="M12" s="17">
        <v>32.152707214399797</v>
      </c>
      <c r="N12" s="18">
        <v>93</v>
      </c>
      <c r="O12" s="18">
        <v>273</v>
      </c>
      <c r="P12" s="18">
        <v>181</v>
      </c>
      <c r="Q12" s="18">
        <v>68</v>
      </c>
      <c r="R12" s="18">
        <v>121</v>
      </c>
      <c r="S12" s="18">
        <v>101</v>
      </c>
      <c r="T12" s="19">
        <f t="shared" si="6"/>
        <v>1.7794117647058822</v>
      </c>
      <c r="U12" s="20">
        <f t="shared" si="7"/>
        <v>4.7054555312190001</v>
      </c>
      <c r="V12" s="23">
        <f t="shared" si="8"/>
        <v>3.1899816940855845</v>
      </c>
    </row>
    <row r="13" spans="1:22" x14ac:dyDescent="0.25">
      <c r="A13" s="35" t="s">
        <v>29</v>
      </c>
      <c r="B13" s="17">
        <v>25.654372397382499</v>
      </c>
      <c r="C13" s="18">
        <v>81.5</v>
      </c>
      <c r="D13" s="18">
        <v>177</v>
      </c>
      <c r="E13" s="18">
        <v>94</v>
      </c>
      <c r="F13" s="18">
        <v>53</v>
      </c>
      <c r="G13" s="18">
        <v>150</v>
      </c>
      <c r="H13" s="18">
        <v>82</v>
      </c>
      <c r="I13" s="19">
        <f t="shared" si="9"/>
        <v>2.8301886792452828</v>
      </c>
      <c r="J13" s="20">
        <f t="shared" si="10"/>
        <v>4.708677270680254</v>
      </c>
      <c r="K13" s="23">
        <f t="shared" si="11"/>
        <v>5.0882876628443032</v>
      </c>
      <c r="L13" s="39" t="s">
        <v>29</v>
      </c>
      <c r="M13" s="17">
        <v>38.103947568968103</v>
      </c>
      <c r="N13" s="18">
        <v>109</v>
      </c>
      <c r="O13" s="18">
        <v>181</v>
      </c>
      <c r="P13" s="18">
        <v>101</v>
      </c>
      <c r="Q13" s="18">
        <v>55</v>
      </c>
      <c r="R13" s="18">
        <v>125</v>
      </c>
      <c r="S13" s="18">
        <v>99</v>
      </c>
      <c r="T13" s="19">
        <f t="shared" si="6"/>
        <v>2.2727272727272729</v>
      </c>
      <c r="U13" s="20">
        <f t="shared" si="7"/>
        <v>4.7117167937184457</v>
      </c>
      <c r="V13" s="23">
        <f t="shared" si="8"/>
        <v>4.2807189816505113</v>
      </c>
    </row>
    <row r="14" spans="1:22" x14ac:dyDescent="0.25">
      <c r="A14" s="35" t="s">
        <v>29</v>
      </c>
      <c r="B14" s="17">
        <v>27.785467128027701</v>
      </c>
      <c r="C14" s="18">
        <v>87</v>
      </c>
      <c r="D14" s="18">
        <v>199</v>
      </c>
      <c r="E14" s="18">
        <v>123</v>
      </c>
      <c r="F14" s="18">
        <v>60</v>
      </c>
      <c r="G14" s="18">
        <v>81</v>
      </c>
      <c r="H14" s="18">
        <v>96</v>
      </c>
      <c r="I14" s="19">
        <f t="shared" si="9"/>
        <v>1.35</v>
      </c>
      <c r="J14" s="20">
        <f t="shared" si="10"/>
        <v>4.4793986730701372</v>
      </c>
      <c r="K14" s="23">
        <f t="shared" si="11"/>
        <v>2.4737769299123196</v>
      </c>
      <c r="L14" s="39" t="s">
        <v>29</v>
      </c>
      <c r="M14" s="17">
        <v>35.883634499551498</v>
      </c>
      <c r="N14" s="18">
        <v>107</v>
      </c>
      <c r="O14" s="18">
        <v>147</v>
      </c>
      <c r="P14" s="18">
        <v>65</v>
      </c>
      <c r="Q14" s="18">
        <v>56</v>
      </c>
      <c r="R14" s="18">
        <v>131</v>
      </c>
      <c r="S14" s="18">
        <v>92</v>
      </c>
      <c r="T14" s="19">
        <f t="shared" si="6"/>
        <v>2.3392857142857144</v>
      </c>
      <c r="U14" s="20">
        <f t="shared" si="7"/>
        <v>4.6984929501250958</v>
      </c>
      <c r="V14" s="23">
        <f t="shared" si="8"/>
        <v>4.4990915327233543</v>
      </c>
    </row>
    <row r="15" spans="1:22" x14ac:dyDescent="0.25">
      <c r="A15" s="35" t="s">
        <v>29</v>
      </c>
      <c r="B15" s="17">
        <v>33.659297052154201</v>
      </c>
      <c r="C15" s="18">
        <v>100</v>
      </c>
      <c r="D15" s="18">
        <v>282</v>
      </c>
      <c r="E15" s="18">
        <v>210</v>
      </c>
      <c r="F15" s="18">
        <v>55</v>
      </c>
      <c r="G15" s="18">
        <v>86</v>
      </c>
      <c r="H15" s="18">
        <v>86</v>
      </c>
      <c r="I15" s="19">
        <f t="shared" si="9"/>
        <v>1.5636363636363637</v>
      </c>
      <c r="J15" s="20">
        <f t="shared" si="10"/>
        <v>4.4543472962535073</v>
      </c>
      <c r="K15" s="23">
        <f t="shared" si="11"/>
        <v>2.9284892701503229</v>
      </c>
      <c r="L15" s="39" t="s">
        <v>29</v>
      </c>
      <c r="M15" s="17">
        <v>31.6262975778547</v>
      </c>
      <c r="N15" s="18">
        <v>96</v>
      </c>
      <c r="O15" s="18">
        <v>257</v>
      </c>
      <c r="P15" s="18">
        <v>186</v>
      </c>
      <c r="Q15" s="18">
        <v>38</v>
      </c>
      <c r="R15" s="18">
        <v>167</v>
      </c>
      <c r="S15" s="18">
        <v>98</v>
      </c>
      <c r="T15" s="19">
        <f t="shared" si="6"/>
        <v>4.3947368421052628</v>
      </c>
      <c r="U15" s="20">
        <f t="shared" si="7"/>
        <v>4.8514806455436634</v>
      </c>
      <c r="V15" s="23">
        <f t="shared" si="8"/>
        <v>8.2166401892382606</v>
      </c>
    </row>
    <row r="16" spans="1:22" x14ac:dyDescent="0.25">
      <c r="A16" s="35" t="s">
        <v>29</v>
      </c>
      <c r="B16" s="17">
        <v>30.328798185941</v>
      </c>
      <c r="C16" s="18">
        <v>94</v>
      </c>
      <c r="D16" s="18">
        <v>174</v>
      </c>
      <c r="E16" s="18">
        <v>103</v>
      </c>
      <c r="F16" s="18">
        <v>44</v>
      </c>
      <c r="G16" s="18">
        <v>137</v>
      </c>
      <c r="H16" s="18">
        <v>93</v>
      </c>
      <c r="I16" s="19">
        <f t="shared" si="9"/>
        <v>3.1136363636363638</v>
      </c>
      <c r="J16" s="20">
        <f t="shared" si="10"/>
        <v>4.7262902094906902</v>
      </c>
      <c r="K16" s="23">
        <f t="shared" si="11"/>
        <v>5.8490066330101271</v>
      </c>
      <c r="L16" s="39" t="s">
        <v>29</v>
      </c>
      <c r="M16" s="17">
        <v>34.593036349713998</v>
      </c>
      <c r="N16" s="18">
        <v>106</v>
      </c>
      <c r="O16" s="18">
        <v>217</v>
      </c>
      <c r="P16" s="18">
        <v>126</v>
      </c>
      <c r="Q16" s="18">
        <v>69</v>
      </c>
      <c r="R16" s="18">
        <v>110</v>
      </c>
      <c r="S16" s="18">
        <v>90</v>
      </c>
      <c r="T16" s="19">
        <f t="shared" si="6"/>
        <v>1.5942028985507246</v>
      </c>
      <c r="U16" s="20">
        <f t="shared" si="7"/>
        <v>4.6001450180613404</v>
      </c>
      <c r="V16" s="23">
        <f t="shared" si="8"/>
        <v>3.1101019786702455</v>
      </c>
    </row>
    <row r="17" spans="1:22" x14ac:dyDescent="0.25">
      <c r="A17" s="35" t="s">
        <v>29</v>
      </c>
      <c r="B17" s="17">
        <v>31.2452370065539</v>
      </c>
      <c r="C17" s="18">
        <v>88</v>
      </c>
      <c r="D17" s="18">
        <v>360</v>
      </c>
      <c r="E17" s="18">
        <v>276</v>
      </c>
      <c r="F17" s="18">
        <v>48</v>
      </c>
      <c r="G17" s="18">
        <v>179</v>
      </c>
      <c r="H17" s="18">
        <v>100</v>
      </c>
      <c r="I17" s="19">
        <f t="shared" si="9"/>
        <v>3.7291666666666665</v>
      </c>
      <c r="J17" s="20">
        <f t="shared" si="10"/>
        <v>4.8962779959144234</v>
      </c>
      <c r="K17" s="23">
        <f t="shared" si="11"/>
        <v>6.4393642739298764</v>
      </c>
      <c r="L17" s="39" t="s">
        <v>29</v>
      </c>
      <c r="M17" s="17">
        <v>33.068312171195799</v>
      </c>
      <c r="N17" s="18">
        <v>115</v>
      </c>
      <c r="O17" s="18">
        <v>196</v>
      </c>
      <c r="P17" s="18">
        <v>133</v>
      </c>
      <c r="Q17" s="18">
        <v>41</v>
      </c>
      <c r="R17" s="18">
        <v>109</v>
      </c>
      <c r="S17" s="18">
        <v>97</v>
      </c>
      <c r="T17" s="19">
        <f t="shared" si="6"/>
        <v>2.6585365853658538</v>
      </c>
      <c r="U17" s="20">
        <f t="shared" si="7"/>
        <v>4.6330294303662631</v>
      </c>
      <c r="V17" s="23">
        <f t="shared" si="8"/>
        <v>5.7905118383602927</v>
      </c>
    </row>
    <row r="18" spans="1:22" x14ac:dyDescent="0.25">
      <c r="A18" s="35" t="s">
        <v>29</v>
      </c>
      <c r="B18" s="17">
        <v>33.645546372819098</v>
      </c>
      <c r="C18" s="18">
        <v>102</v>
      </c>
      <c r="D18" s="18">
        <v>221</v>
      </c>
      <c r="E18" s="18">
        <v>148</v>
      </c>
      <c r="F18" s="18">
        <v>45</v>
      </c>
      <c r="G18" s="18">
        <v>140</v>
      </c>
      <c r="H18" s="18">
        <v>88</v>
      </c>
      <c r="I18" s="19">
        <f t="shared" si="9"/>
        <v>3.1111111111111112</v>
      </c>
      <c r="J18" s="20">
        <f t="shared" si="10"/>
        <v>4.7094896185437554</v>
      </c>
      <c r="K18" s="23">
        <f t="shared" si="11"/>
        <v>5.9447860699762662</v>
      </c>
      <c r="L18" s="39" t="s">
        <v>29</v>
      </c>
      <c r="M18" s="17">
        <v>39.8242630385488</v>
      </c>
      <c r="N18" s="18">
        <v>114</v>
      </c>
      <c r="O18" s="18">
        <v>264</v>
      </c>
      <c r="P18" s="18">
        <v>159</v>
      </c>
      <c r="Q18" s="18">
        <v>47</v>
      </c>
      <c r="R18" s="18">
        <v>292</v>
      </c>
      <c r="S18" s="18">
        <v>98</v>
      </c>
      <c r="T18" s="19">
        <f t="shared" si="6"/>
        <v>6.2127659574468082</v>
      </c>
      <c r="U18" s="20">
        <f t="shared" si="7"/>
        <v>5.130860640469427</v>
      </c>
      <c r="V18" s="23">
        <f t="shared" si="8"/>
        <v>11.882853583062648</v>
      </c>
    </row>
    <row r="19" spans="1:22" x14ac:dyDescent="0.25">
      <c r="A19" s="35" t="s">
        <v>29</v>
      </c>
      <c r="B19" s="17">
        <v>29.0606071215994</v>
      </c>
      <c r="C19" s="18">
        <v>94</v>
      </c>
      <c r="D19" s="18">
        <v>199</v>
      </c>
      <c r="E19" s="18">
        <v>122</v>
      </c>
      <c r="F19" s="18">
        <v>57</v>
      </c>
      <c r="G19" s="18">
        <v>102</v>
      </c>
      <c r="H19" s="18">
        <v>97</v>
      </c>
      <c r="I19" s="19">
        <f t="shared" si="9"/>
        <v>1.7894736842105263</v>
      </c>
      <c r="J19" s="20">
        <f t="shared" si="10"/>
        <v>4.5998418958938272</v>
      </c>
      <c r="K19" s="23">
        <f t="shared" si="11"/>
        <v>3.4496025580176708</v>
      </c>
      <c r="L19" s="39" t="s">
        <v>29</v>
      </c>
      <c r="M19" s="17">
        <v>31.001984126984102</v>
      </c>
      <c r="N19" s="18">
        <v>102</v>
      </c>
      <c r="O19" s="18">
        <v>242</v>
      </c>
      <c r="P19" s="18">
        <v>175</v>
      </c>
      <c r="Q19" s="18">
        <v>50</v>
      </c>
      <c r="R19" s="18">
        <v>85</v>
      </c>
      <c r="S19" s="18">
        <v>96</v>
      </c>
      <c r="T19" s="19">
        <f t="shared" si="6"/>
        <v>1.7</v>
      </c>
      <c r="U19" s="20">
        <f t="shared" si="7"/>
        <v>4.5034997239790764</v>
      </c>
      <c r="V19" s="23">
        <f t="shared" si="8"/>
        <v>3.4189321382481275</v>
      </c>
    </row>
    <row r="20" spans="1:22" x14ac:dyDescent="0.25">
      <c r="A20" s="35" t="s">
        <v>29</v>
      </c>
      <c r="B20" s="17">
        <v>31.087525547706999</v>
      </c>
      <c r="C20" s="18">
        <v>87</v>
      </c>
      <c r="D20" s="18">
        <v>196</v>
      </c>
      <c r="E20" s="18">
        <v>94</v>
      </c>
      <c r="F20" s="18">
        <v>94</v>
      </c>
      <c r="G20" s="18">
        <v>94</v>
      </c>
      <c r="H20" s="18">
        <v>95</v>
      </c>
      <c r="I20" s="19">
        <f t="shared" si="9"/>
        <v>1</v>
      </c>
      <c r="J20" s="20">
        <f t="shared" si="10"/>
        <v>4.5485858369352723</v>
      </c>
      <c r="K20" s="23">
        <f t="shared" si="11"/>
        <v>1.7124721707158106</v>
      </c>
      <c r="L20" s="39" t="s">
        <v>29</v>
      </c>
      <c r="M20" s="17">
        <v>37.341868617588801</v>
      </c>
      <c r="N20" s="18">
        <v>104</v>
      </c>
      <c r="O20" s="18">
        <v>246</v>
      </c>
      <c r="P20" s="18">
        <v>155</v>
      </c>
      <c r="Q20" s="18">
        <v>69</v>
      </c>
      <c r="R20" s="18">
        <v>110</v>
      </c>
      <c r="S20" s="18">
        <v>87</v>
      </c>
      <c r="T20" s="19">
        <f t="shared" si="6"/>
        <v>1.5942028985507246</v>
      </c>
      <c r="U20" s="20">
        <f t="shared" si="7"/>
        <v>4.5831942422234997</v>
      </c>
      <c r="V20" s="23">
        <f t="shared" si="8"/>
        <v>2.903477570932977</v>
      </c>
    </row>
    <row r="21" spans="1:22" x14ac:dyDescent="0.25">
      <c r="A21" s="35" t="s">
        <v>29</v>
      </c>
      <c r="B21" s="17">
        <v>33.834027364663903</v>
      </c>
      <c r="C21" s="18">
        <v>110</v>
      </c>
      <c r="D21" s="18">
        <v>191</v>
      </c>
      <c r="E21" s="18">
        <v>106</v>
      </c>
      <c r="F21" s="18">
        <v>55</v>
      </c>
      <c r="G21" s="18">
        <v>152</v>
      </c>
      <c r="H21" s="18">
        <v>92</v>
      </c>
      <c r="I21" s="19">
        <f t="shared" si="9"/>
        <v>2.7636363636363637</v>
      </c>
      <c r="J21" s="20">
        <f t="shared" si="10"/>
        <v>4.7728345489476585</v>
      </c>
      <c r="K21" s="23">
        <f t="shared" si="11"/>
        <v>5.6748240937743324</v>
      </c>
      <c r="L21" s="39" t="s">
        <v>29</v>
      </c>
      <c r="M21" s="17">
        <v>27.622391111454</v>
      </c>
      <c r="N21" s="18">
        <v>79</v>
      </c>
      <c r="O21" s="18">
        <v>169</v>
      </c>
      <c r="P21" s="18">
        <v>85</v>
      </c>
      <c r="Q21" s="18">
        <v>72</v>
      </c>
      <c r="R21" s="18">
        <v>58</v>
      </c>
      <c r="S21" s="18">
        <v>88</v>
      </c>
      <c r="T21" s="19">
        <f t="shared" si="6"/>
        <v>0.80555555555555558</v>
      </c>
      <c r="U21" s="20">
        <f t="shared" si="7"/>
        <v>4.2688899125123125</v>
      </c>
      <c r="V21" s="23">
        <f t="shared" si="8"/>
        <v>1.3450397077352945</v>
      </c>
    </row>
    <row r="22" spans="1:22" x14ac:dyDescent="0.25">
      <c r="A22" s="35" t="s">
        <v>29</v>
      </c>
      <c r="B22" s="17">
        <v>29.757785467127999</v>
      </c>
      <c r="C22" s="18">
        <v>97</v>
      </c>
      <c r="D22" s="18">
        <v>244</v>
      </c>
      <c r="E22" s="18">
        <v>157</v>
      </c>
      <c r="F22" s="18">
        <v>39</v>
      </c>
      <c r="G22" s="18">
        <v>239</v>
      </c>
      <c r="H22" s="18">
        <v>95</v>
      </c>
      <c r="I22" s="19">
        <f t="shared" si="9"/>
        <v>6.1282051282051286</v>
      </c>
      <c r="J22" s="20">
        <f t="shared" si="10"/>
        <v>5.0151702217660254</v>
      </c>
      <c r="K22" s="23">
        <f t="shared" si="11"/>
        <v>12.017431954773786</v>
      </c>
      <c r="L22" s="39" t="s">
        <v>29</v>
      </c>
      <c r="M22" s="17">
        <v>30.4152249134948</v>
      </c>
      <c r="N22" s="18">
        <v>91</v>
      </c>
      <c r="O22" s="18">
        <v>175</v>
      </c>
      <c r="P22" s="18">
        <v>106</v>
      </c>
      <c r="Q22" s="18">
        <v>54</v>
      </c>
      <c r="R22" s="18">
        <v>77</v>
      </c>
      <c r="S22" s="18">
        <v>99</v>
      </c>
      <c r="T22" s="19">
        <f t="shared" si="6"/>
        <v>1.4259259259259258</v>
      </c>
      <c r="U22" s="20">
        <f t="shared" si="7"/>
        <v>4.4694626359941365</v>
      </c>
      <c r="V22" s="23">
        <f t="shared" si="8"/>
        <v>2.5886295550873646</v>
      </c>
    </row>
    <row r="23" spans="1:22" x14ac:dyDescent="0.25">
      <c r="A23" s="35" t="s">
        <v>29</v>
      </c>
      <c r="B23" s="17">
        <v>30.4498269896194</v>
      </c>
      <c r="C23" s="18">
        <v>86</v>
      </c>
      <c r="D23" s="18">
        <v>204</v>
      </c>
      <c r="E23" s="18">
        <v>123</v>
      </c>
      <c r="F23" s="18">
        <v>43</v>
      </c>
      <c r="G23" s="18">
        <v>192</v>
      </c>
      <c r="H23" s="18">
        <v>95</v>
      </c>
      <c r="I23" s="19">
        <f t="shared" si="9"/>
        <v>4.4651162790697674</v>
      </c>
      <c r="J23" s="20">
        <f t="shared" si="10"/>
        <v>4.9056861318141616</v>
      </c>
      <c r="K23" s="23">
        <f t="shared" si="11"/>
        <v>7.6552774689272667</v>
      </c>
      <c r="L23" s="39" t="s">
        <v>29</v>
      </c>
      <c r="M23" s="17">
        <v>37.024221453287197</v>
      </c>
      <c r="N23" s="18">
        <v>99</v>
      </c>
      <c r="O23" s="18">
        <v>193</v>
      </c>
      <c r="P23" s="18">
        <v>190</v>
      </c>
      <c r="Q23" s="18">
        <v>48</v>
      </c>
      <c r="R23" s="18">
        <v>182</v>
      </c>
      <c r="S23" s="18">
        <v>88</v>
      </c>
      <c r="T23" s="19">
        <f t="shared" si="6"/>
        <v>3.7916666666666665</v>
      </c>
      <c r="U23" s="20">
        <f t="shared" si="7"/>
        <v>4.840671750777501</v>
      </c>
      <c r="V23" s="23">
        <f t="shared" si="8"/>
        <v>6.6106917617668524</v>
      </c>
    </row>
    <row r="24" spans="1:22" x14ac:dyDescent="0.25">
      <c r="A24" s="35" t="s">
        <v>29</v>
      </c>
      <c r="B24" s="17">
        <v>32.286501377410502</v>
      </c>
      <c r="C24" s="18">
        <v>111</v>
      </c>
      <c r="D24" s="18">
        <v>158</v>
      </c>
      <c r="E24" s="18">
        <v>90</v>
      </c>
      <c r="F24" s="18">
        <v>50</v>
      </c>
      <c r="G24" s="18">
        <v>88</v>
      </c>
      <c r="H24" s="18">
        <v>97</v>
      </c>
      <c r="I24" s="19">
        <f t="shared" si="9"/>
        <v>1.76</v>
      </c>
      <c r="J24" s="20">
        <f t="shared" si="10"/>
        <v>4.5260238964907948</v>
      </c>
      <c r="K24" s="23">
        <f t="shared" si="11"/>
        <v>3.7561054701492518</v>
      </c>
      <c r="L24" s="39" t="s">
        <v>29</v>
      </c>
      <c r="M24" s="17">
        <v>31.58203125</v>
      </c>
      <c r="N24" s="18">
        <v>87</v>
      </c>
      <c r="O24" s="18">
        <v>174</v>
      </c>
      <c r="P24" s="18">
        <v>93</v>
      </c>
      <c r="Q24" s="18">
        <v>42</v>
      </c>
      <c r="R24" s="18">
        <v>195</v>
      </c>
      <c r="S24" s="18">
        <v>97</v>
      </c>
      <c r="T24" s="19">
        <f t="shared" si="6"/>
        <v>4.6428571428571432</v>
      </c>
      <c r="U24" s="20">
        <f t="shared" si="7"/>
        <v>4.9238552685335648</v>
      </c>
      <c r="V24" s="23">
        <f t="shared" si="8"/>
        <v>7.8735754692830193</v>
      </c>
    </row>
    <row r="25" spans="1:22" x14ac:dyDescent="0.25">
      <c r="A25" s="35" t="s">
        <v>29</v>
      </c>
      <c r="B25" s="17">
        <v>25.711662075298399</v>
      </c>
      <c r="C25" s="18">
        <v>85</v>
      </c>
      <c r="D25" s="18">
        <v>185</v>
      </c>
      <c r="E25" s="18">
        <v>103</v>
      </c>
      <c r="F25" s="18">
        <v>67</v>
      </c>
      <c r="G25" s="18">
        <v>76</v>
      </c>
      <c r="H25" s="18">
        <v>87</v>
      </c>
      <c r="I25" s="19">
        <f t="shared" si="9"/>
        <v>1.1343283582089552</v>
      </c>
      <c r="J25" s="20">
        <f t="shared" si="10"/>
        <v>4.3983207294704574</v>
      </c>
      <c r="K25" s="23">
        <f t="shared" si="11"/>
        <v>2.1242417068699511</v>
      </c>
      <c r="L25" s="39" t="s">
        <v>29</v>
      </c>
      <c r="M25" s="17">
        <v>34.674592287761001</v>
      </c>
      <c r="N25" s="18">
        <v>105</v>
      </c>
      <c r="O25" s="18">
        <v>252</v>
      </c>
      <c r="P25" s="18">
        <v>170</v>
      </c>
      <c r="Q25" s="18">
        <v>65</v>
      </c>
      <c r="R25" s="18">
        <v>86</v>
      </c>
      <c r="S25" s="18">
        <v>105</v>
      </c>
      <c r="T25" s="19">
        <f t="shared" si="6"/>
        <v>1.323076923076923</v>
      </c>
      <c r="U25" s="20">
        <f t="shared" si="7"/>
        <v>4.5541538232055156</v>
      </c>
      <c r="V25" s="23">
        <f t="shared" si="8"/>
        <v>2.5529570506305364</v>
      </c>
    </row>
    <row r="26" spans="1:22" x14ac:dyDescent="0.25">
      <c r="A26" s="35" t="s">
        <v>29</v>
      </c>
      <c r="B26" s="17">
        <v>29.1591836734694</v>
      </c>
      <c r="C26" s="18">
        <v>105</v>
      </c>
      <c r="D26" s="18">
        <v>218</v>
      </c>
      <c r="E26" s="18">
        <v>138</v>
      </c>
      <c r="F26" s="18">
        <v>61</v>
      </c>
      <c r="G26" s="18">
        <v>94</v>
      </c>
      <c r="H26" s="18">
        <v>90</v>
      </c>
      <c r="I26" s="19">
        <f t="shared" si="9"/>
        <v>1.540983606557377</v>
      </c>
      <c r="J26" s="20">
        <f t="shared" si="10"/>
        <v>4.5215522263001349</v>
      </c>
      <c r="K26" s="23">
        <f t="shared" si="11"/>
        <v>3.3114625974719232</v>
      </c>
      <c r="L26" s="39" t="s">
        <v>29</v>
      </c>
      <c r="M26" s="17">
        <v>33.462224866151097</v>
      </c>
      <c r="N26" s="18">
        <v>100</v>
      </c>
      <c r="O26" s="18">
        <v>164</v>
      </c>
      <c r="P26" s="18">
        <v>80</v>
      </c>
      <c r="Q26" s="18">
        <v>74</v>
      </c>
      <c r="R26" s="18">
        <v>51</v>
      </c>
      <c r="S26" s="18">
        <v>116</v>
      </c>
      <c r="T26" s="19">
        <f t="shared" si="6"/>
        <v>0.68918918918918914</v>
      </c>
      <c r="U26" s="20">
        <f t="shared" si="7"/>
        <v>4.3427079119153449</v>
      </c>
      <c r="V26" s="23">
        <f t="shared" si="8"/>
        <v>1.2955786292549036</v>
      </c>
    </row>
    <row r="27" spans="1:22" x14ac:dyDescent="0.25">
      <c r="A27" s="35" t="s">
        <v>29</v>
      </c>
      <c r="B27" s="17">
        <v>28.741175108985001</v>
      </c>
      <c r="C27" s="18">
        <v>88</v>
      </c>
      <c r="D27" s="18">
        <v>220</v>
      </c>
      <c r="E27" s="18">
        <v>150</v>
      </c>
      <c r="F27" s="18">
        <v>43</v>
      </c>
      <c r="G27" s="18">
        <v>137</v>
      </c>
      <c r="H27" s="18">
        <v>84</v>
      </c>
      <c r="I27" s="19">
        <f t="shared" si="9"/>
        <v>3.1860465116279069</v>
      </c>
      <c r="J27" s="20">
        <f t="shared" si="10"/>
        <v>4.6753988623357197</v>
      </c>
      <c r="K27" s="23">
        <f t="shared" si="11"/>
        <v>5.7879603491858642</v>
      </c>
      <c r="L27" s="39" t="s">
        <v>29</v>
      </c>
      <c r="M27" s="17">
        <v>31.305770374776898</v>
      </c>
      <c r="N27" s="18">
        <v>93</v>
      </c>
      <c r="O27" s="18">
        <v>225</v>
      </c>
      <c r="P27" s="18">
        <v>152</v>
      </c>
      <c r="Q27" s="18">
        <v>53</v>
      </c>
      <c r="R27" s="18">
        <v>104</v>
      </c>
      <c r="S27" s="18">
        <v>82</v>
      </c>
      <c r="T27" s="19">
        <f t="shared" si="6"/>
        <v>1.9622641509433962</v>
      </c>
      <c r="U27" s="20">
        <f t="shared" si="7"/>
        <v>4.5255550732028125</v>
      </c>
      <c r="V27" s="23">
        <f t="shared" si="8"/>
        <v>3.576594484842865</v>
      </c>
    </row>
    <row r="28" spans="1:22" x14ac:dyDescent="0.25">
      <c r="A28" s="35" t="s">
        <v>29</v>
      </c>
      <c r="B28" s="17">
        <v>28.4409549751642</v>
      </c>
      <c r="C28" s="18">
        <v>81</v>
      </c>
      <c r="D28" s="18">
        <v>184</v>
      </c>
      <c r="E28" s="18">
        <v>92</v>
      </c>
      <c r="F28" s="18">
        <v>76</v>
      </c>
      <c r="G28" s="18">
        <v>79</v>
      </c>
      <c r="H28" s="18">
        <v>100</v>
      </c>
      <c r="I28" s="19">
        <f t="shared" si="9"/>
        <v>1.0394736842105263</v>
      </c>
      <c r="J28" s="20">
        <f t="shared" si="10"/>
        <v>4.4873090192275562</v>
      </c>
      <c r="K28" s="23">
        <f t="shared" si="11"/>
        <v>1.7490761050084942</v>
      </c>
      <c r="L28" s="39" t="s">
        <v>29</v>
      </c>
      <c r="M28" s="17">
        <v>31.305770374776898</v>
      </c>
      <c r="N28" s="18">
        <v>93</v>
      </c>
      <c r="O28" s="18">
        <v>225</v>
      </c>
      <c r="P28" s="18">
        <v>152</v>
      </c>
      <c r="Q28" s="18">
        <v>53</v>
      </c>
      <c r="R28" s="18">
        <v>104</v>
      </c>
      <c r="S28" s="18">
        <v>82</v>
      </c>
      <c r="T28" s="19">
        <f t="shared" si="6"/>
        <v>1.9622641509433962</v>
      </c>
      <c r="U28" s="20">
        <f t="shared" si="7"/>
        <v>4.5255550732028125</v>
      </c>
      <c r="V28" s="23">
        <f t="shared" si="8"/>
        <v>3.576594484842865</v>
      </c>
    </row>
    <row r="29" spans="1:22" x14ac:dyDescent="0.25">
      <c r="A29" s="35" t="s">
        <v>29</v>
      </c>
      <c r="B29" s="17">
        <v>36.471185948613702</v>
      </c>
      <c r="C29" s="18">
        <v>101</v>
      </c>
      <c r="D29" s="18">
        <v>171</v>
      </c>
      <c r="E29" s="18">
        <v>96</v>
      </c>
      <c r="F29" s="18">
        <v>60</v>
      </c>
      <c r="G29" s="18">
        <v>169</v>
      </c>
      <c r="H29" s="18">
        <v>89</v>
      </c>
      <c r="I29" s="19">
        <f t="shared" si="9"/>
        <v>2.8166666666666669</v>
      </c>
      <c r="J29" s="20">
        <f t="shared" si="10"/>
        <v>4.809267542327607</v>
      </c>
      <c r="K29" s="23">
        <f t="shared" si="11"/>
        <v>5.0596391620141494</v>
      </c>
      <c r="L29" s="39" t="s">
        <v>29</v>
      </c>
      <c r="M29" s="17">
        <v>30.116213151927401</v>
      </c>
      <c r="N29" s="18">
        <v>106</v>
      </c>
      <c r="O29" s="18">
        <v>189</v>
      </c>
      <c r="P29" s="18">
        <v>96</v>
      </c>
      <c r="Q29" s="18">
        <v>80</v>
      </c>
      <c r="R29" s="18">
        <v>63</v>
      </c>
      <c r="S29" s="18">
        <v>86</v>
      </c>
      <c r="T29" s="19">
        <f t="shared" si="6"/>
        <v>0.78749999999999998</v>
      </c>
      <c r="U29" s="20">
        <f t="shared" si="7"/>
        <v>4.2987410113225204</v>
      </c>
      <c r="V29" s="23">
        <f t="shared" si="8"/>
        <v>1.6753480511554466</v>
      </c>
    </row>
    <row r="30" spans="1:22" x14ac:dyDescent="0.25">
      <c r="A30" s="35" t="s">
        <v>29</v>
      </c>
      <c r="B30" s="17">
        <v>24.624725923427199</v>
      </c>
      <c r="C30" s="18">
        <v>73</v>
      </c>
      <c r="D30" s="18">
        <v>213</v>
      </c>
      <c r="E30" s="18">
        <v>139</v>
      </c>
      <c r="F30" s="18">
        <v>61</v>
      </c>
      <c r="G30" s="18">
        <v>65</v>
      </c>
      <c r="H30" s="18">
        <v>74</v>
      </c>
      <c r="I30" s="19">
        <f t="shared" si="9"/>
        <v>1.0655737704918034</v>
      </c>
      <c r="J30" s="20">
        <f t="shared" si="10"/>
        <v>4.2392261815499035</v>
      </c>
      <c r="K30" s="23">
        <f t="shared" si="11"/>
        <v>1.7561256719194447</v>
      </c>
      <c r="L30" s="39" t="s">
        <v>29</v>
      </c>
      <c r="M30" s="17">
        <v>34.422173616838201</v>
      </c>
      <c r="N30" s="18">
        <v>112</v>
      </c>
      <c r="O30" s="18">
        <v>152</v>
      </c>
      <c r="P30" s="18">
        <v>82</v>
      </c>
      <c r="Q30" s="18">
        <v>54</v>
      </c>
      <c r="R30" s="18">
        <v>82</v>
      </c>
      <c r="S30" s="18">
        <v>89</v>
      </c>
      <c r="T30" s="19">
        <f t="shared" si="6"/>
        <v>1.5185185185185186</v>
      </c>
      <c r="U30" s="20">
        <f t="shared" si="7"/>
        <v>4.4476778084981961</v>
      </c>
      <c r="V30" s="23">
        <f t="shared" si="8"/>
        <v>3.1400818329834657</v>
      </c>
    </row>
    <row r="31" spans="1:22" x14ac:dyDescent="0.25">
      <c r="A31" s="35" t="s">
        <v>29</v>
      </c>
      <c r="B31" s="17">
        <v>29.3723973825104</v>
      </c>
      <c r="C31" s="18">
        <v>88</v>
      </c>
      <c r="D31" s="18">
        <v>240</v>
      </c>
      <c r="E31" s="18">
        <v>161</v>
      </c>
      <c r="F31" s="18">
        <v>58</v>
      </c>
      <c r="G31" s="18">
        <v>104</v>
      </c>
      <c r="H31" s="18">
        <v>99</v>
      </c>
      <c r="I31" s="19">
        <f t="shared" si="9"/>
        <v>1.7931034482758621</v>
      </c>
      <c r="J31" s="20">
        <f t="shared" si="10"/>
        <v>4.6197553746379816</v>
      </c>
      <c r="K31" s="23">
        <f t="shared" si="11"/>
        <v>3.2152596265756199</v>
      </c>
      <c r="L31" s="39" t="s">
        <v>29</v>
      </c>
      <c r="M31" s="17">
        <v>35.15625</v>
      </c>
      <c r="N31" s="18">
        <v>106</v>
      </c>
      <c r="O31" s="18">
        <v>206</v>
      </c>
      <c r="P31" s="18">
        <v>128</v>
      </c>
      <c r="Q31" s="18">
        <v>36</v>
      </c>
      <c r="R31" s="18">
        <v>210</v>
      </c>
      <c r="S31" s="18">
        <v>88</v>
      </c>
      <c r="T31" s="19">
        <f t="shared" si="6"/>
        <v>5.833333333333333</v>
      </c>
      <c r="U31" s="20">
        <f t="shared" si="7"/>
        <v>4.9122221725978372</v>
      </c>
      <c r="V31" s="23">
        <f t="shared" si="8"/>
        <v>11.262564412090436</v>
      </c>
    </row>
    <row r="32" spans="1:22" x14ac:dyDescent="0.25">
      <c r="A32" s="35" t="s">
        <v>29</v>
      </c>
      <c r="B32" s="17">
        <v>29.620986864390801</v>
      </c>
      <c r="C32" s="18">
        <v>93</v>
      </c>
      <c r="D32" s="18">
        <v>217</v>
      </c>
      <c r="E32" s="18">
        <v>145</v>
      </c>
      <c r="F32" s="18">
        <v>57</v>
      </c>
      <c r="G32" s="18">
        <v>76</v>
      </c>
      <c r="H32" s="18">
        <v>80</v>
      </c>
      <c r="I32" s="19">
        <f t="shared" si="9"/>
        <v>1.3333333333333333</v>
      </c>
      <c r="J32" s="20">
        <f t="shared" si="10"/>
        <v>4.3563799874801061</v>
      </c>
      <c r="K32" s="23">
        <f t="shared" si="11"/>
        <v>2.5138520345757569</v>
      </c>
      <c r="L32" s="39" t="s">
        <v>29</v>
      </c>
      <c r="M32" s="17">
        <v>36.2522031725685</v>
      </c>
      <c r="N32" s="18">
        <v>121</v>
      </c>
      <c r="O32" s="18">
        <v>184</v>
      </c>
      <c r="P32" s="18">
        <v>95</v>
      </c>
      <c r="Q32" s="18">
        <v>70</v>
      </c>
      <c r="R32" s="18">
        <v>95</v>
      </c>
      <c r="S32" s="18">
        <v>95</v>
      </c>
      <c r="T32" s="19">
        <f t="shared" si="6"/>
        <v>1.3571428571428572</v>
      </c>
      <c r="U32" s="20">
        <f t="shared" si="7"/>
        <v>4.5538768916005408</v>
      </c>
      <c r="V32" s="23">
        <f t="shared" si="8"/>
        <v>2.93211212520642</v>
      </c>
    </row>
    <row r="33" spans="1:22" x14ac:dyDescent="0.25">
      <c r="A33" s="35" t="s">
        <v>29</v>
      </c>
      <c r="B33" s="17">
        <v>36.876731301939103</v>
      </c>
      <c r="C33" s="18">
        <v>107</v>
      </c>
      <c r="D33" s="18">
        <v>184</v>
      </c>
      <c r="E33" s="18">
        <v>121</v>
      </c>
      <c r="F33" s="18">
        <v>47</v>
      </c>
      <c r="G33" s="18">
        <v>80</v>
      </c>
      <c r="H33" s="18">
        <v>82</v>
      </c>
      <c r="I33" s="19">
        <f t="shared" si="9"/>
        <v>1.7021276595744681</v>
      </c>
      <c r="J33" s="20">
        <f t="shared" si="10"/>
        <v>4.3943729409690677</v>
      </c>
      <c r="K33" s="23">
        <f t="shared" si="11"/>
        <v>3.2158449301345802</v>
      </c>
      <c r="L33" s="39" t="s">
        <v>29</v>
      </c>
      <c r="M33" s="17">
        <v>28.710479324953599</v>
      </c>
      <c r="N33" s="18">
        <v>101</v>
      </c>
      <c r="O33" s="18">
        <v>212</v>
      </c>
      <c r="P33" s="18">
        <v>85</v>
      </c>
      <c r="Q33" s="18">
        <v>91</v>
      </c>
      <c r="R33" s="18">
        <v>181</v>
      </c>
      <c r="S33" s="18">
        <v>85</v>
      </c>
      <c r="T33" s="19">
        <f t="shared" si="6"/>
        <v>1.9890109890109891</v>
      </c>
      <c r="U33" s="20">
        <f t="shared" si="7"/>
        <v>4.8205741438780709</v>
      </c>
      <c r="V33" s="23">
        <f t="shared" si="8"/>
        <v>4.1497944477887359</v>
      </c>
    </row>
    <row r="34" spans="1:22" x14ac:dyDescent="0.25">
      <c r="A34" s="35" t="s">
        <v>29</v>
      </c>
      <c r="B34" s="17">
        <v>37.684804145709499</v>
      </c>
      <c r="C34" s="18">
        <v>110</v>
      </c>
      <c r="D34" s="18">
        <v>218</v>
      </c>
      <c r="E34" s="18">
        <v>118</v>
      </c>
      <c r="F34" s="18">
        <v>69</v>
      </c>
      <c r="G34" s="18">
        <v>154</v>
      </c>
      <c r="H34" s="18">
        <v>80</v>
      </c>
      <c r="I34" s="19">
        <f t="shared" si="9"/>
        <v>2.2318840579710146</v>
      </c>
      <c r="J34" s="20">
        <f t="shared" si="10"/>
        <v>4.7094896185437554</v>
      </c>
      <c r="K34" s="23">
        <f t="shared" si="11"/>
        <v>4.2735312259156615</v>
      </c>
      <c r="L34" s="39" t="s">
        <v>29</v>
      </c>
      <c r="M34" s="17">
        <v>32.100340136054399</v>
      </c>
      <c r="N34" s="18">
        <v>94</v>
      </c>
      <c r="O34" s="18">
        <v>205</v>
      </c>
      <c r="P34" s="18">
        <v>105</v>
      </c>
      <c r="Q34" s="18">
        <v>77</v>
      </c>
      <c r="R34" s="18">
        <v>115</v>
      </c>
      <c r="S34" s="18">
        <v>90</v>
      </c>
      <c r="T34" s="19">
        <f t="shared" si="6"/>
        <v>1.4935064935064934</v>
      </c>
      <c r="U34" s="20">
        <f t="shared" si="7"/>
        <v>4.6223708993467572</v>
      </c>
      <c r="V34" s="23">
        <f t="shared" si="8"/>
        <v>2.7089782787257506</v>
      </c>
    </row>
    <row r="35" spans="1:22" x14ac:dyDescent="0.25">
      <c r="A35" s="35" t="s">
        <v>29</v>
      </c>
      <c r="B35" s="17">
        <v>34.309085992428301</v>
      </c>
      <c r="C35" s="18">
        <v>103</v>
      </c>
      <c r="D35" s="18">
        <v>143</v>
      </c>
      <c r="E35" s="18">
        <v>73</v>
      </c>
      <c r="F35" s="18">
        <v>56</v>
      </c>
      <c r="G35" s="18">
        <v>71</v>
      </c>
      <c r="H35" s="18">
        <v>95</v>
      </c>
      <c r="I35" s="19">
        <f t="shared" si="9"/>
        <v>1.2678571428571428</v>
      </c>
      <c r="J35" s="20">
        <f t="shared" si="10"/>
        <v>4.4082783843209281</v>
      </c>
      <c r="K35" s="23">
        <f t="shared" si="11"/>
        <v>2.4161541700298415</v>
      </c>
      <c r="L35" s="39" t="s">
        <v>29</v>
      </c>
      <c r="M35" s="17">
        <v>39.799999999999997</v>
      </c>
      <c r="N35" s="18">
        <v>114</v>
      </c>
      <c r="O35" s="18">
        <v>144</v>
      </c>
      <c r="P35" s="18">
        <v>72</v>
      </c>
      <c r="Q35" s="18">
        <v>49</v>
      </c>
      <c r="R35" s="18">
        <v>118</v>
      </c>
      <c r="S35" s="18">
        <v>126</v>
      </c>
      <c r="T35" s="19">
        <f t="shared" si="6"/>
        <v>2.4081632653061225</v>
      </c>
      <c r="U35" s="20">
        <f t="shared" si="7"/>
        <v>4.8034832657085715</v>
      </c>
      <c r="V35" s="23">
        <f t="shared" si="8"/>
        <v>4.6078653003650514</v>
      </c>
    </row>
    <row r="36" spans="1:22" x14ac:dyDescent="0.25">
      <c r="A36" s="35" t="s">
        <v>29</v>
      </c>
      <c r="B36" s="17">
        <v>41.6796875</v>
      </c>
      <c r="C36" s="18">
        <v>125</v>
      </c>
      <c r="D36" s="18">
        <v>213</v>
      </c>
      <c r="E36" s="18">
        <v>108</v>
      </c>
      <c r="F36" s="18">
        <v>85</v>
      </c>
      <c r="G36" s="18">
        <v>101</v>
      </c>
      <c r="H36" s="18">
        <v>110</v>
      </c>
      <c r="I36" s="19">
        <f t="shared" si="9"/>
        <v>1.1882352941176471</v>
      </c>
      <c r="J36" s="20">
        <f t="shared" si="10"/>
        <v>4.6578004413168381</v>
      </c>
      <c r="K36" s="23">
        <f t="shared" si="11"/>
        <v>2.4162177881243938</v>
      </c>
      <c r="L36" s="39" t="s">
        <v>29</v>
      </c>
      <c r="M36" s="17">
        <v>27.73</v>
      </c>
      <c r="N36" s="18">
        <v>91</v>
      </c>
      <c r="O36" s="18">
        <v>223</v>
      </c>
      <c r="P36" s="18">
        <v>134</v>
      </c>
      <c r="Q36" s="18">
        <v>67</v>
      </c>
      <c r="R36" s="18">
        <v>112</v>
      </c>
      <c r="S36" s="18">
        <v>91</v>
      </c>
      <c r="T36" s="19">
        <f t="shared" si="6"/>
        <v>1.6716417910447761</v>
      </c>
      <c r="U36" s="20">
        <f t="shared" si="7"/>
        <v>4.6146791889059724</v>
      </c>
      <c r="V36" s="23">
        <f t="shared" si="8"/>
        <v>3.2077716046027276</v>
      </c>
    </row>
    <row r="37" spans="1:22" x14ac:dyDescent="0.25">
      <c r="A37" s="35" t="s">
        <v>29</v>
      </c>
      <c r="B37" s="17">
        <v>31.638723634397</v>
      </c>
      <c r="C37" s="18">
        <v>83.5</v>
      </c>
      <c r="D37" s="18">
        <v>180</v>
      </c>
      <c r="E37" s="18">
        <v>83</v>
      </c>
      <c r="F37" s="18">
        <v>75</v>
      </c>
      <c r="G37" s="18">
        <v>112</v>
      </c>
      <c r="H37" s="18">
        <v>94</v>
      </c>
      <c r="I37" s="19">
        <f t="shared" si="9"/>
        <v>1.4933333333333334</v>
      </c>
      <c r="J37" s="20">
        <f t="shared" si="10"/>
        <v>4.630896826782549</v>
      </c>
      <c r="K37" s="23">
        <f t="shared" si="11"/>
        <v>2.4278818841149721</v>
      </c>
      <c r="L37" s="39" t="s">
        <v>29</v>
      </c>
      <c r="M37" s="17">
        <v>26.84</v>
      </c>
      <c r="N37" s="18">
        <v>92</v>
      </c>
      <c r="O37" s="18">
        <v>282</v>
      </c>
      <c r="P37" s="18">
        <v>180</v>
      </c>
      <c r="Q37" s="18">
        <v>86</v>
      </c>
      <c r="R37" s="18">
        <v>82</v>
      </c>
      <c r="S37" s="18">
        <v>81</v>
      </c>
      <c r="T37" s="19">
        <f t="shared" si="6"/>
        <v>0.95348837209302328</v>
      </c>
      <c r="U37" s="20">
        <f t="shared" si="7"/>
        <v>4.4005842009683462</v>
      </c>
      <c r="V37" s="23">
        <f t="shared" si="8"/>
        <v>1.8854271104916518</v>
      </c>
    </row>
    <row r="38" spans="1:22" x14ac:dyDescent="0.25">
      <c r="A38" s="35" t="s">
        <v>29</v>
      </c>
      <c r="B38" s="17">
        <v>38.103947568968103</v>
      </c>
      <c r="C38" s="18">
        <v>117</v>
      </c>
      <c r="D38" s="18">
        <v>218</v>
      </c>
      <c r="E38" s="18">
        <v>125</v>
      </c>
      <c r="F38" s="18">
        <v>77</v>
      </c>
      <c r="G38" s="18">
        <v>81</v>
      </c>
      <c r="H38" s="18">
        <v>86</v>
      </c>
      <c r="I38" s="19">
        <f t="shared" si="9"/>
        <v>1.051948051948052</v>
      </c>
      <c r="J38" s="20">
        <f t="shared" si="10"/>
        <v>4.4243982254629737</v>
      </c>
      <c r="K38" s="23">
        <f t="shared" si="11"/>
        <v>2.126782374264844</v>
      </c>
      <c r="L38" s="39" t="s">
        <v>29</v>
      </c>
      <c r="M38" s="17">
        <v>28.88</v>
      </c>
      <c r="N38" s="18">
        <v>83</v>
      </c>
      <c r="O38" s="18">
        <v>241</v>
      </c>
      <c r="P38" s="18">
        <v>150</v>
      </c>
      <c r="Q38" s="18">
        <v>69</v>
      </c>
      <c r="R38" s="18">
        <v>107</v>
      </c>
      <c r="S38" s="18">
        <v>101</v>
      </c>
      <c r="T38" s="19">
        <f t="shared" si="6"/>
        <v>1.5507246376811594</v>
      </c>
      <c r="U38" s="20">
        <f t="shared" si="7"/>
        <v>4.6439746756515827</v>
      </c>
      <c r="V38" s="23">
        <f t="shared" si="8"/>
        <v>2.6494259581277748</v>
      </c>
    </row>
    <row r="39" spans="1:22" x14ac:dyDescent="0.25">
      <c r="A39" s="35" t="s">
        <v>29</v>
      </c>
      <c r="B39" s="17">
        <v>31.217481789802299</v>
      </c>
      <c r="C39" s="18">
        <v>102</v>
      </c>
      <c r="D39" s="18">
        <v>229</v>
      </c>
      <c r="E39" s="18">
        <v>127</v>
      </c>
      <c r="F39" s="18">
        <v>83</v>
      </c>
      <c r="G39" s="18">
        <v>96</v>
      </c>
      <c r="H39" s="18">
        <v>97</v>
      </c>
      <c r="I39" s="19">
        <f t="shared" si="9"/>
        <v>1.1566265060240963</v>
      </c>
      <c r="J39" s="20">
        <f t="shared" si="10"/>
        <v>4.5695295849856095</v>
      </c>
      <c r="K39" s="23">
        <f t="shared" si="11"/>
        <v>2.3162217057591858</v>
      </c>
      <c r="L39" s="39" t="s">
        <v>29</v>
      </c>
      <c r="M39" s="17">
        <v>32.68</v>
      </c>
      <c r="N39" s="18">
        <v>107</v>
      </c>
      <c r="O39" s="18">
        <v>224</v>
      </c>
      <c r="P39" s="18">
        <v>135</v>
      </c>
      <c r="Q39" s="18">
        <v>56</v>
      </c>
      <c r="R39" s="18">
        <v>165</v>
      </c>
      <c r="S39" s="18">
        <v>100</v>
      </c>
      <c r="T39" s="19">
        <f t="shared" si="6"/>
        <v>2.9464285714285716</v>
      </c>
      <c r="U39" s="20">
        <f t="shared" si="7"/>
        <v>4.8555578299443356</v>
      </c>
      <c r="V39" s="23">
        <f t="shared" si="8"/>
        <v>6.0156851235622755</v>
      </c>
    </row>
    <row r="40" spans="1:22" x14ac:dyDescent="0.25">
      <c r="A40" s="35" t="s">
        <v>29</v>
      </c>
      <c r="B40" s="17">
        <v>40.9375</v>
      </c>
      <c r="C40" s="18">
        <v>112</v>
      </c>
      <c r="D40" s="18">
        <v>151</v>
      </c>
      <c r="E40" s="18">
        <v>84</v>
      </c>
      <c r="F40" s="18">
        <v>54</v>
      </c>
      <c r="G40" s="18">
        <v>66</v>
      </c>
      <c r="H40" s="18">
        <v>92</v>
      </c>
      <c r="I40" s="19">
        <f t="shared" si="9"/>
        <v>1.2222222222222223</v>
      </c>
      <c r="J40" s="20">
        <f t="shared" si="10"/>
        <v>4.3557216595377328</v>
      </c>
      <c r="K40" s="23">
        <f t="shared" si="11"/>
        <v>2.2542666801400943</v>
      </c>
      <c r="L40" s="39" t="s">
        <v>29</v>
      </c>
      <c r="M40" s="17">
        <v>39</v>
      </c>
      <c r="N40" s="18">
        <v>122</v>
      </c>
      <c r="O40" s="18">
        <v>229</v>
      </c>
      <c r="P40" s="18">
        <v>131</v>
      </c>
      <c r="Q40" s="18">
        <v>81</v>
      </c>
      <c r="R40" s="18">
        <v>83</v>
      </c>
      <c r="S40" s="18">
        <v>97</v>
      </c>
      <c r="T40" s="19">
        <f t="shared" si="6"/>
        <v>1.0246913580246915</v>
      </c>
      <c r="U40" s="20">
        <f t="shared" si="7"/>
        <v>4.4967757931499905</v>
      </c>
      <c r="V40" s="23">
        <f t="shared" si="8"/>
        <v>2.1270384299092377</v>
      </c>
    </row>
    <row r="41" spans="1:22" x14ac:dyDescent="0.25">
      <c r="A41" s="35" t="s">
        <v>29</v>
      </c>
      <c r="B41" s="17">
        <v>30.135275754422501</v>
      </c>
      <c r="C41" s="18">
        <v>91</v>
      </c>
      <c r="D41" s="18">
        <v>224</v>
      </c>
      <c r="E41" s="18">
        <v>121</v>
      </c>
      <c r="F41" s="18">
        <v>75</v>
      </c>
      <c r="G41" s="18">
        <v>139</v>
      </c>
      <c r="H41" s="18">
        <v>92</v>
      </c>
      <c r="I41" s="19">
        <f t="shared" si="9"/>
        <v>1.8533333333333333</v>
      </c>
      <c r="J41" s="20">
        <f t="shared" si="10"/>
        <v>4.728131255089866</v>
      </c>
      <c r="K41" s="23">
        <f t="shared" si="11"/>
        <v>3.3835783023856303</v>
      </c>
      <c r="L41" s="39" t="s">
        <v>29</v>
      </c>
      <c r="M41" s="17">
        <v>30.3</v>
      </c>
      <c r="N41" s="18">
        <v>91</v>
      </c>
      <c r="O41" s="18">
        <v>245</v>
      </c>
      <c r="P41" s="18">
        <v>170</v>
      </c>
      <c r="Q41" s="18">
        <v>47</v>
      </c>
      <c r="R41" s="18">
        <v>141</v>
      </c>
      <c r="S41" s="18">
        <v>96</v>
      </c>
      <c r="T41" s="19">
        <f t="shared" si="6"/>
        <v>3</v>
      </c>
      <c r="U41" s="20">
        <f t="shared" si="7"/>
        <v>4.7565540409230023</v>
      </c>
      <c r="V41" s="23">
        <f t="shared" si="8"/>
        <v>5.4588457414333575</v>
      </c>
    </row>
    <row r="42" spans="1:22" x14ac:dyDescent="0.25">
      <c r="A42" s="35" t="s">
        <v>29</v>
      </c>
      <c r="B42" s="17">
        <v>27.180899908172599</v>
      </c>
      <c r="C42" s="18">
        <v>86</v>
      </c>
      <c r="D42" s="18">
        <v>160</v>
      </c>
      <c r="E42" s="18">
        <v>87</v>
      </c>
      <c r="F42" s="18">
        <v>58</v>
      </c>
      <c r="G42" s="18">
        <v>74</v>
      </c>
      <c r="H42" s="18">
        <v>86</v>
      </c>
      <c r="I42" s="19">
        <f t="shared" si="9"/>
        <v>1.2758620689655173</v>
      </c>
      <c r="J42" s="20">
        <f t="shared" si="10"/>
        <v>4.3792061947288383</v>
      </c>
      <c r="K42" s="23">
        <f t="shared" si="11"/>
        <v>2.3410760206347629</v>
      </c>
      <c r="L42" s="39" t="s">
        <v>29</v>
      </c>
      <c r="M42" s="17">
        <v>36.96</v>
      </c>
      <c r="N42" s="18">
        <v>114</v>
      </c>
      <c r="O42" s="18">
        <v>285</v>
      </c>
      <c r="P42" s="18">
        <v>154</v>
      </c>
      <c r="Q42" s="18">
        <v>95</v>
      </c>
      <c r="R42" s="18">
        <v>180</v>
      </c>
      <c r="S42" s="18">
        <v>107</v>
      </c>
      <c r="T42" s="19">
        <f t="shared" si="6"/>
        <v>1.8947368421052631</v>
      </c>
      <c r="U42" s="20">
        <f t="shared" si="7"/>
        <v>4.9328928426760585</v>
      </c>
      <c r="V42" s="23">
        <f t="shared" si="8"/>
        <v>3.8082925570429609</v>
      </c>
    </row>
    <row r="43" spans="1:22" x14ac:dyDescent="0.25">
      <c r="A43" s="35" t="s">
        <v>29</v>
      </c>
      <c r="B43" s="17">
        <v>29.01</v>
      </c>
      <c r="C43" s="18">
        <v>88</v>
      </c>
      <c r="D43" s="18">
        <v>179</v>
      </c>
      <c r="E43" s="18">
        <v>105</v>
      </c>
      <c r="F43" s="18">
        <v>56</v>
      </c>
      <c r="G43" s="18">
        <v>91</v>
      </c>
      <c r="H43" s="18">
        <v>82</v>
      </c>
      <c r="I43" s="19">
        <f t="shared" si="9"/>
        <v>1.625</v>
      </c>
      <c r="J43" s="20">
        <f t="shared" si="10"/>
        <v>4.458789376890552</v>
      </c>
      <c r="K43" s="23">
        <f t="shared" si="11"/>
        <v>2.9356624903302158</v>
      </c>
      <c r="L43" s="39" t="s">
        <v>29</v>
      </c>
      <c r="M43" s="17">
        <v>49.46</v>
      </c>
      <c r="N43" s="18">
        <v>123</v>
      </c>
      <c r="O43" s="18">
        <v>209</v>
      </c>
      <c r="P43" s="18">
        <v>127</v>
      </c>
      <c r="Q43" s="18">
        <v>52</v>
      </c>
      <c r="R43" s="18">
        <v>152</v>
      </c>
      <c r="S43" s="18">
        <v>119</v>
      </c>
      <c r="T43" s="19">
        <f t="shared" si="6"/>
        <v>2.9230769230769229</v>
      </c>
      <c r="U43" s="20">
        <f t="shared" si="7"/>
        <v>4.9015020069789026</v>
      </c>
      <c r="V43" s="23">
        <f t="shared" si="8"/>
        <v>5.187548602326773</v>
      </c>
    </row>
    <row r="44" spans="1:22" x14ac:dyDescent="0.25">
      <c r="A44" s="35" t="s">
        <v>29</v>
      </c>
      <c r="B44" s="17">
        <v>26.3</v>
      </c>
      <c r="C44" s="18">
        <v>88</v>
      </c>
      <c r="D44" s="18">
        <v>243</v>
      </c>
      <c r="E44" s="18">
        <v>174</v>
      </c>
      <c r="F44" s="18">
        <v>51</v>
      </c>
      <c r="G44" s="18">
        <v>90</v>
      </c>
      <c r="H44" s="18">
        <v>99</v>
      </c>
      <c r="I44" s="19">
        <f t="shared" si="9"/>
        <v>1.7647058823529411</v>
      </c>
      <c r="J44" s="20">
        <f t="shared" si="10"/>
        <v>4.5474647602324278</v>
      </c>
      <c r="K44" s="23">
        <f t="shared" si="11"/>
        <v>3.3772888384618449</v>
      </c>
      <c r="L44" s="39" t="s">
        <v>30</v>
      </c>
      <c r="M44" s="17">
        <v>32.6651370607415</v>
      </c>
      <c r="N44" s="18">
        <v>113</v>
      </c>
      <c r="O44" s="18">
        <v>229</v>
      </c>
      <c r="P44" s="18">
        <v>142</v>
      </c>
      <c r="Q44" s="18">
        <v>59</v>
      </c>
      <c r="R44" s="18">
        <v>138</v>
      </c>
      <c r="S44" s="18">
        <v>88</v>
      </c>
      <c r="T44" s="19">
        <f>R44/Q44</f>
        <v>2.3389830508474576</v>
      </c>
      <c r="U44" s="20">
        <f>(LN(R44*S44))/2</f>
        <v>4.7022952498177055</v>
      </c>
      <c r="V44" s="23">
        <f>(N44/(39.68+(1.88*M44)))*(R44/1.03)*(1.31/Q44)</f>
        <v>3.3252892353051395</v>
      </c>
    </row>
    <row r="45" spans="1:22" x14ac:dyDescent="0.25">
      <c r="A45" s="35" t="s">
        <v>29</v>
      </c>
      <c r="B45" s="17">
        <v>30.86</v>
      </c>
      <c r="C45" s="18">
        <v>94</v>
      </c>
      <c r="D45" s="18">
        <v>182</v>
      </c>
      <c r="E45" s="18">
        <v>90</v>
      </c>
      <c r="F45" s="18">
        <v>62</v>
      </c>
      <c r="G45" s="18">
        <v>147</v>
      </c>
      <c r="H45" s="18">
        <v>93</v>
      </c>
      <c r="I45" s="19">
        <f t="shared" si="9"/>
        <v>2.370967741935484</v>
      </c>
      <c r="J45" s="20">
        <f t="shared" si="10"/>
        <v>4.7615160399659961</v>
      </c>
      <c r="K45" s="23">
        <f t="shared" si="11"/>
        <v>4.4067777091160583</v>
      </c>
      <c r="L45" s="39" t="s">
        <v>30</v>
      </c>
      <c r="M45" s="17">
        <v>43.500892325996404</v>
      </c>
      <c r="N45" s="18">
        <v>127</v>
      </c>
      <c r="O45" s="18">
        <v>212</v>
      </c>
      <c r="P45" s="18">
        <v>148</v>
      </c>
      <c r="Q45" s="18">
        <v>39</v>
      </c>
      <c r="R45" s="18">
        <v>127</v>
      </c>
      <c r="S45" s="18">
        <v>90</v>
      </c>
      <c r="T45" s="19">
        <f>R45/Q45</f>
        <v>3.2564102564102564</v>
      </c>
      <c r="U45" s="20">
        <f>(LN(R45*S45))/2</f>
        <v>4.6719983783944281</v>
      </c>
      <c r="V45" s="23">
        <f>(N45/(39.68+(1.88*M45)))*(R45/1.03)*(1.31/Q45)</f>
        <v>4.3304958897720862</v>
      </c>
    </row>
    <row r="46" spans="1:22" x14ac:dyDescent="0.25">
      <c r="A46" s="35" t="s">
        <v>29</v>
      </c>
      <c r="B46" s="17">
        <v>32.49</v>
      </c>
      <c r="C46" s="18">
        <v>102</v>
      </c>
      <c r="D46" s="18">
        <v>290</v>
      </c>
      <c r="E46" s="18">
        <v>205</v>
      </c>
      <c r="F46" s="18">
        <v>66</v>
      </c>
      <c r="G46" s="18">
        <v>96</v>
      </c>
      <c r="H46" s="18">
        <v>86</v>
      </c>
      <c r="I46" s="19">
        <f t="shared" si="9"/>
        <v>1.4545454545454546</v>
      </c>
      <c r="J46" s="20">
        <f t="shared" si="10"/>
        <v>4.5093477438606717</v>
      </c>
      <c r="K46" s="23">
        <f t="shared" si="11"/>
        <v>2.8413292743641638</v>
      </c>
      <c r="L46" s="39" t="s">
        <v>30</v>
      </c>
      <c r="M46" s="17">
        <v>31.440518369561701</v>
      </c>
      <c r="N46" s="18">
        <v>110</v>
      </c>
      <c r="O46" s="18">
        <v>189</v>
      </c>
      <c r="P46" s="18">
        <v>125</v>
      </c>
      <c r="Q46" s="18">
        <v>29</v>
      </c>
      <c r="R46" s="18">
        <v>173</v>
      </c>
      <c r="S46" s="18">
        <v>81</v>
      </c>
      <c r="T46" s="19">
        <f>R46/Q46</f>
        <v>5.9655172413793105</v>
      </c>
      <c r="U46" s="20">
        <f>(LN(R46*S46))/2</f>
        <v>4.7738703745851092</v>
      </c>
      <c r="V46" s="23">
        <f>(N46/(39.68+(1.88*M46)))*(R46/1.03)*(1.31/Q46)</f>
        <v>8.4483111596328069</v>
      </c>
    </row>
    <row r="47" spans="1:22" x14ac:dyDescent="0.25">
      <c r="A47" s="35" t="s">
        <v>30</v>
      </c>
      <c r="B47" s="17">
        <v>37.281910009182702</v>
      </c>
      <c r="C47" s="18">
        <v>118</v>
      </c>
      <c r="D47" s="18">
        <v>228</v>
      </c>
      <c r="E47" s="18">
        <v>148</v>
      </c>
      <c r="F47" s="18">
        <v>40</v>
      </c>
      <c r="G47" s="18">
        <v>200</v>
      </c>
      <c r="H47" s="18">
        <v>92</v>
      </c>
      <c r="I47" s="19">
        <f t="shared" ref="I47:I52" si="12">G47/F47</f>
        <v>5</v>
      </c>
      <c r="J47" s="20">
        <f t="shared" ref="J47:J52" si="13">(LN(G47*H47))/2</f>
        <v>4.9100529717985388</v>
      </c>
      <c r="K47" s="23">
        <f t="shared" ref="K47:K52" si="14">(C47/(39.68+(1.88*B47)))*(G47/1.03)*(1.31/F47)</f>
        <v>6.8360063067122887</v>
      </c>
      <c r="L47" s="39" t="s">
        <v>30</v>
      </c>
      <c r="M47" s="17">
        <v>41.665274482942998</v>
      </c>
      <c r="N47" s="18">
        <v>138</v>
      </c>
      <c r="O47" s="18">
        <v>118</v>
      </c>
      <c r="P47" s="18">
        <v>58</v>
      </c>
      <c r="Q47" s="18">
        <v>38</v>
      </c>
      <c r="R47" s="18">
        <v>104</v>
      </c>
      <c r="S47" s="18">
        <v>103</v>
      </c>
      <c r="T47" s="19">
        <f t="shared" ref="T47:T52" si="15">R47/Q47</f>
        <v>2.736842105263158</v>
      </c>
      <c r="U47" s="20">
        <f t="shared" ref="U47:U52" si="16">(LN(R47*S47))/2</f>
        <v>4.6395599436855042</v>
      </c>
      <c r="V47" s="23">
        <f t="shared" ref="V47:V52" si="17">(N47/(39.68+(1.88*M47)))*(R47/1.03)*(1.31/Q47)</f>
        <v>4.0704409105004355</v>
      </c>
    </row>
    <row r="48" spans="1:22" x14ac:dyDescent="0.25">
      <c r="A48" s="35" t="s">
        <v>30</v>
      </c>
      <c r="B48" s="17">
        <v>39.490784499054797</v>
      </c>
      <c r="C48" s="18">
        <v>115</v>
      </c>
      <c r="D48" s="18">
        <v>234</v>
      </c>
      <c r="E48" s="18">
        <v>150</v>
      </c>
      <c r="F48" s="18">
        <v>38</v>
      </c>
      <c r="G48" s="18">
        <v>228</v>
      </c>
      <c r="H48" s="18">
        <v>74</v>
      </c>
      <c r="I48" s="19">
        <f t="shared" si="12"/>
        <v>6</v>
      </c>
      <c r="J48" s="20">
        <f t="shared" si="13"/>
        <v>4.8667053610793056</v>
      </c>
      <c r="K48" s="23">
        <f t="shared" si="14"/>
        <v>7.7032321846912533</v>
      </c>
      <c r="L48" s="39" t="s">
        <v>30</v>
      </c>
      <c r="M48" s="17">
        <v>45.288531775018299</v>
      </c>
      <c r="N48" s="18">
        <v>128</v>
      </c>
      <c r="O48" s="18">
        <v>183</v>
      </c>
      <c r="P48" s="18">
        <v>112</v>
      </c>
      <c r="Q48" s="18">
        <v>34</v>
      </c>
      <c r="R48" s="18">
        <v>184</v>
      </c>
      <c r="S48" s="18">
        <v>87</v>
      </c>
      <c r="T48" s="19">
        <f t="shared" si="15"/>
        <v>5.4117647058823533</v>
      </c>
      <c r="U48" s="20">
        <f t="shared" si="16"/>
        <v>4.8404219381317848</v>
      </c>
      <c r="V48" s="23">
        <f t="shared" si="17"/>
        <v>7.0581401822599421</v>
      </c>
    </row>
    <row r="49" spans="1:22" x14ac:dyDescent="0.25">
      <c r="A49" s="41" t="s">
        <v>30</v>
      </c>
      <c r="B49" s="17">
        <v>32.4499729583559</v>
      </c>
      <c r="C49" s="18">
        <v>106</v>
      </c>
      <c r="D49" s="18">
        <v>208</v>
      </c>
      <c r="E49" s="18">
        <v>135</v>
      </c>
      <c r="F49" s="18">
        <v>40</v>
      </c>
      <c r="G49" s="18">
        <v>165</v>
      </c>
      <c r="H49" s="18">
        <v>99</v>
      </c>
      <c r="I49" s="19">
        <f t="shared" si="12"/>
        <v>4.125</v>
      </c>
      <c r="J49" s="20">
        <f t="shared" si="13"/>
        <v>4.850532662017585</v>
      </c>
      <c r="K49" s="23">
        <f t="shared" si="14"/>
        <v>5.5232540617633017</v>
      </c>
      <c r="L49" s="39" t="s">
        <v>30</v>
      </c>
      <c r="M49" s="17">
        <v>32.958984375</v>
      </c>
      <c r="N49" s="18">
        <v>112</v>
      </c>
      <c r="O49" s="18">
        <v>144</v>
      </c>
      <c r="P49" s="18">
        <v>88</v>
      </c>
      <c r="Q49" s="18">
        <v>42</v>
      </c>
      <c r="R49" s="18">
        <v>72</v>
      </c>
      <c r="S49" s="18">
        <v>106</v>
      </c>
      <c r="T49" s="19">
        <f t="shared" si="15"/>
        <v>1.7142857142857142</v>
      </c>
      <c r="U49" s="20">
        <f t="shared" si="16"/>
        <v>4.4700526065640611</v>
      </c>
      <c r="V49" s="23">
        <f t="shared" si="17"/>
        <v>2.402471764190655</v>
      </c>
    </row>
    <row r="50" spans="1:22" x14ac:dyDescent="0.25">
      <c r="A50" s="35" t="s">
        <v>30</v>
      </c>
      <c r="B50" s="17">
        <v>38.404979309873099</v>
      </c>
      <c r="C50" s="18">
        <v>122.5</v>
      </c>
      <c r="D50" s="18">
        <v>245</v>
      </c>
      <c r="E50" s="18">
        <v>168</v>
      </c>
      <c r="F50" s="18">
        <v>43</v>
      </c>
      <c r="G50" s="18">
        <v>172</v>
      </c>
      <c r="H50" s="18">
        <v>93</v>
      </c>
      <c r="I50" s="19">
        <f t="shared" si="12"/>
        <v>4</v>
      </c>
      <c r="J50" s="20">
        <f t="shared" si="13"/>
        <v>4.8400469849833545</v>
      </c>
      <c r="K50" s="23">
        <f t="shared" si="14"/>
        <v>5.5702207888216151</v>
      </c>
      <c r="L50" s="39" t="s">
        <v>30</v>
      </c>
      <c r="M50" s="17">
        <v>41.36</v>
      </c>
      <c r="N50" s="18">
        <v>134</v>
      </c>
      <c r="O50" s="18">
        <v>146</v>
      </c>
      <c r="P50" s="18">
        <v>66</v>
      </c>
      <c r="Q50" s="18">
        <v>40</v>
      </c>
      <c r="R50" s="18">
        <v>201</v>
      </c>
      <c r="S50" s="18">
        <v>200</v>
      </c>
      <c r="T50" s="19">
        <f t="shared" si="15"/>
        <v>5.0250000000000004</v>
      </c>
      <c r="U50" s="20">
        <f t="shared" si="16"/>
        <v>5.3008111373035565</v>
      </c>
      <c r="V50" s="23">
        <f t="shared" si="17"/>
        <v>7.2924041011143652</v>
      </c>
    </row>
    <row r="51" spans="1:22" x14ac:dyDescent="0.25">
      <c r="A51" s="35" t="s">
        <v>30</v>
      </c>
      <c r="B51" s="17">
        <v>34.299999999999997</v>
      </c>
      <c r="C51" s="18">
        <v>116</v>
      </c>
      <c r="D51" s="18">
        <v>199</v>
      </c>
      <c r="E51" s="18">
        <v>123</v>
      </c>
      <c r="F51" s="18">
        <v>50</v>
      </c>
      <c r="G51" s="18">
        <v>131</v>
      </c>
      <c r="H51" s="18">
        <v>110</v>
      </c>
      <c r="I51" s="19">
        <f t="shared" si="12"/>
        <v>2.62</v>
      </c>
      <c r="J51" s="20">
        <f t="shared" si="13"/>
        <v>4.7878388444967843</v>
      </c>
      <c r="K51" s="23">
        <f t="shared" si="14"/>
        <v>3.710869677875404</v>
      </c>
      <c r="L51" s="39" t="s">
        <v>30</v>
      </c>
      <c r="M51" s="17">
        <v>39.450000000000003</v>
      </c>
      <c r="N51" s="18">
        <v>127</v>
      </c>
      <c r="O51" s="18">
        <v>170</v>
      </c>
      <c r="P51" s="18">
        <v>93</v>
      </c>
      <c r="Q51" s="18">
        <v>40</v>
      </c>
      <c r="R51" s="18">
        <v>184</v>
      </c>
      <c r="S51" s="18">
        <v>110</v>
      </c>
      <c r="T51" s="19">
        <f t="shared" si="15"/>
        <v>4.5999999999999996</v>
      </c>
      <c r="U51" s="20">
        <f t="shared" si="16"/>
        <v>4.9577080617007008</v>
      </c>
      <c r="V51" s="23">
        <f t="shared" si="17"/>
        <v>6.5264625062403328</v>
      </c>
    </row>
    <row r="52" spans="1:22" s="8" customFormat="1" ht="15.75" thickBot="1" x14ac:dyDescent="0.3">
      <c r="A52" s="42" t="s">
        <v>30</v>
      </c>
      <c r="B52" s="30">
        <v>34.86</v>
      </c>
      <c r="C52" s="31">
        <v>94</v>
      </c>
      <c r="D52" s="31">
        <v>203</v>
      </c>
      <c r="E52" s="31">
        <v>133</v>
      </c>
      <c r="F52" s="31">
        <v>47</v>
      </c>
      <c r="G52" s="31">
        <v>119</v>
      </c>
      <c r="H52" s="31">
        <v>99</v>
      </c>
      <c r="I52" s="32">
        <f t="shared" si="12"/>
        <v>2.5319148936170213</v>
      </c>
      <c r="J52" s="33">
        <f t="shared" si="13"/>
        <v>4.6871216716230597</v>
      </c>
      <c r="K52" s="34">
        <f t="shared" si="14"/>
        <v>2.8769077668795631</v>
      </c>
      <c r="L52" s="43" t="s">
        <v>30</v>
      </c>
      <c r="M52" s="30">
        <v>35.979999999999997</v>
      </c>
      <c r="N52" s="31">
        <v>123</v>
      </c>
      <c r="O52" s="31">
        <v>192</v>
      </c>
      <c r="P52" s="31">
        <v>102</v>
      </c>
      <c r="Q52" s="31">
        <v>30</v>
      </c>
      <c r="R52" s="31">
        <v>299</v>
      </c>
      <c r="S52" s="31">
        <v>135</v>
      </c>
      <c r="T52" s="32">
        <f t="shared" si="15"/>
        <v>9.9666666666666668</v>
      </c>
      <c r="U52" s="33">
        <f t="shared" si="16"/>
        <v>5.3028591759145582</v>
      </c>
      <c r="V52" s="23">
        <f t="shared" si="17"/>
        <v>14.527762787004752</v>
      </c>
    </row>
    <row r="53" spans="1:22" s="8" customFormat="1" ht="30.75" customHeight="1" x14ac:dyDescent="0.25">
      <c r="A53" s="47" t="s">
        <v>42</v>
      </c>
      <c r="B53" s="48"/>
      <c r="C53" s="48"/>
      <c r="D53" s="48"/>
      <c r="E53" s="48"/>
      <c r="F53" s="48"/>
      <c r="G53" s="48"/>
      <c r="H53" s="48"/>
      <c r="I53" s="48"/>
      <c r="J53" s="48"/>
      <c r="K53" s="49"/>
      <c r="L53" s="47" t="s">
        <v>43</v>
      </c>
      <c r="M53" s="48"/>
      <c r="N53" s="48"/>
      <c r="O53" s="48"/>
      <c r="P53" s="48"/>
      <c r="Q53" s="48"/>
      <c r="R53" s="48"/>
      <c r="S53" s="48"/>
      <c r="T53" s="48"/>
      <c r="U53" s="48"/>
      <c r="V53" s="49"/>
    </row>
    <row r="54" spans="1:22" s="12" customFormat="1" ht="15.75" x14ac:dyDescent="0.25">
      <c r="A54" s="21" t="s">
        <v>44</v>
      </c>
      <c r="B54" s="14" t="s">
        <v>32</v>
      </c>
      <c r="C54" s="14" t="s">
        <v>33</v>
      </c>
      <c r="D54" s="13" t="s">
        <v>34</v>
      </c>
      <c r="E54" s="13" t="s">
        <v>35</v>
      </c>
      <c r="F54" s="13" t="s">
        <v>36</v>
      </c>
      <c r="G54" s="13" t="s">
        <v>37</v>
      </c>
      <c r="H54" s="14" t="s">
        <v>38</v>
      </c>
      <c r="I54" s="15" t="s">
        <v>45</v>
      </c>
      <c r="J54" s="16" t="s">
        <v>39</v>
      </c>
      <c r="K54" s="22" t="s">
        <v>31</v>
      </c>
      <c r="L54" s="29" t="s">
        <v>44</v>
      </c>
      <c r="M54" s="14" t="s">
        <v>32</v>
      </c>
      <c r="N54" s="14" t="s">
        <v>33</v>
      </c>
      <c r="O54" s="13" t="s">
        <v>34</v>
      </c>
      <c r="P54" s="13" t="s">
        <v>35</v>
      </c>
      <c r="Q54" s="13" t="s">
        <v>36</v>
      </c>
      <c r="R54" s="13" t="s">
        <v>37</v>
      </c>
      <c r="S54" s="14" t="s">
        <v>38</v>
      </c>
      <c r="T54" s="15" t="s">
        <v>45</v>
      </c>
      <c r="U54" s="16" t="s">
        <v>39</v>
      </c>
      <c r="V54" s="22" t="s">
        <v>31</v>
      </c>
    </row>
    <row r="55" spans="1:22" x14ac:dyDescent="0.25">
      <c r="A55" s="35" t="s">
        <v>29</v>
      </c>
      <c r="B55" s="17">
        <v>33.425160697888003</v>
      </c>
      <c r="C55" s="18">
        <v>77</v>
      </c>
      <c r="D55" s="18">
        <v>163</v>
      </c>
      <c r="E55" s="18">
        <v>89</v>
      </c>
      <c r="F55" s="18">
        <v>62</v>
      </c>
      <c r="G55" s="18">
        <v>58</v>
      </c>
      <c r="H55" s="18">
        <v>88</v>
      </c>
      <c r="I55" s="19">
        <f t="shared" si="0"/>
        <v>0.93548387096774188</v>
      </c>
      <c r="J55" s="20">
        <f t="shared" si="1"/>
        <v>4.2688899125123125</v>
      </c>
      <c r="K55" s="23">
        <f t="shared" si="2"/>
        <v>1.3550559325816307</v>
      </c>
      <c r="L55" s="39" t="s">
        <v>29</v>
      </c>
      <c r="M55" s="17">
        <v>33.3108449991567</v>
      </c>
      <c r="N55" s="18">
        <v>95</v>
      </c>
      <c r="O55" s="18">
        <v>116</v>
      </c>
      <c r="P55" s="18">
        <v>47</v>
      </c>
      <c r="Q55" s="18">
        <v>55</v>
      </c>
      <c r="R55" s="18">
        <v>72</v>
      </c>
      <c r="S55" s="18">
        <v>95</v>
      </c>
      <c r="T55" s="19">
        <f t="shared" ref="T55" si="18">R55/Q55</f>
        <v>1.3090909090909091</v>
      </c>
      <c r="U55" s="20">
        <f t="shared" ref="U55" si="19">(LN(R55*S55))/2</f>
        <v>4.415271505308298</v>
      </c>
      <c r="V55" s="23">
        <f t="shared" si="5"/>
        <v>2.3445811306692312</v>
      </c>
    </row>
    <row r="56" spans="1:22" x14ac:dyDescent="0.25">
      <c r="A56" s="35" t="s">
        <v>29</v>
      </c>
      <c r="B56" s="17">
        <v>30.6748466257669</v>
      </c>
      <c r="C56" s="18">
        <v>90</v>
      </c>
      <c r="D56" s="18">
        <v>193</v>
      </c>
      <c r="E56" s="18">
        <v>124</v>
      </c>
      <c r="F56" s="18">
        <v>58</v>
      </c>
      <c r="G56" s="18">
        <v>57</v>
      </c>
      <c r="H56" s="18">
        <v>103</v>
      </c>
      <c r="I56" s="19">
        <f t="shared" si="0"/>
        <v>0.98275862068965514</v>
      </c>
      <c r="J56" s="20">
        <f t="shared" si="1"/>
        <v>4.3388901280320926</v>
      </c>
      <c r="K56" s="23">
        <f t="shared" si="2"/>
        <v>1.7553403185693732</v>
      </c>
      <c r="L56" s="39" t="s">
        <v>29</v>
      </c>
      <c r="M56" s="17">
        <v>27.222051229438101</v>
      </c>
      <c r="N56" s="18">
        <v>91</v>
      </c>
      <c r="O56" s="18">
        <v>148</v>
      </c>
      <c r="P56" s="18">
        <v>80</v>
      </c>
      <c r="Q56" s="18">
        <v>53</v>
      </c>
      <c r="R56" s="18">
        <v>73</v>
      </c>
      <c r="S56" s="18">
        <v>100</v>
      </c>
      <c r="T56" s="19">
        <f t="shared" ref="T56:T95" si="20">R56/Q56</f>
        <v>1.3773584905660377</v>
      </c>
      <c r="U56" s="20">
        <f t="shared" ref="U56:U95" si="21">(LN(R56*S56))/2</f>
        <v>4.4478148135682414</v>
      </c>
      <c r="V56" s="23">
        <f t="shared" ref="V56:V95" si="22">(N56/(36.58+(1.89*M56)))*(R56/0.81)*(1.52/Q56)</f>
        <v>2.6718855081977844</v>
      </c>
    </row>
    <row r="57" spans="1:22" x14ac:dyDescent="0.25">
      <c r="A57" s="35" t="s">
        <v>29</v>
      </c>
      <c r="B57" s="17">
        <v>28.200692041522501</v>
      </c>
      <c r="C57" s="18">
        <v>87</v>
      </c>
      <c r="D57" s="18">
        <v>194</v>
      </c>
      <c r="E57" s="18">
        <v>126</v>
      </c>
      <c r="F57" s="18">
        <v>52</v>
      </c>
      <c r="G57" s="18">
        <v>80</v>
      </c>
      <c r="H57" s="18">
        <v>72</v>
      </c>
      <c r="I57" s="19">
        <f t="shared" si="0"/>
        <v>1.5384615384615385</v>
      </c>
      <c r="J57" s="20">
        <f t="shared" si="1"/>
        <v>4.3293463768449687</v>
      </c>
      <c r="K57" s="23">
        <f t="shared" si="2"/>
        <v>2.79450406187068</v>
      </c>
      <c r="L57" s="39" t="s">
        <v>29</v>
      </c>
      <c r="M57" s="17">
        <v>32.2265625</v>
      </c>
      <c r="N57" s="18">
        <v>102</v>
      </c>
      <c r="O57" s="18">
        <v>148</v>
      </c>
      <c r="P57" s="18">
        <v>70</v>
      </c>
      <c r="Q57" s="18">
        <v>59</v>
      </c>
      <c r="R57" s="18">
        <v>97</v>
      </c>
      <c r="S57" s="18">
        <v>115</v>
      </c>
      <c r="T57" s="19">
        <f t="shared" si="20"/>
        <v>1.6440677966101696</v>
      </c>
      <c r="U57" s="20">
        <f t="shared" si="21"/>
        <v>4.6598215534333161</v>
      </c>
      <c r="V57" s="23">
        <f t="shared" si="22"/>
        <v>3.2279470178321779</v>
      </c>
    </row>
    <row r="58" spans="1:22" x14ac:dyDescent="0.25">
      <c r="A58" s="35" t="s">
        <v>29</v>
      </c>
      <c r="B58" s="17">
        <v>31.644285772242299</v>
      </c>
      <c r="C58" s="18">
        <v>93</v>
      </c>
      <c r="D58" s="18">
        <v>172</v>
      </c>
      <c r="E58" s="18">
        <v>111</v>
      </c>
      <c r="F58" s="18">
        <v>40</v>
      </c>
      <c r="G58" s="18">
        <v>107</v>
      </c>
      <c r="H58" s="18">
        <v>83</v>
      </c>
      <c r="I58" s="19">
        <f t="shared" si="0"/>
        <v>2.6749999999999998</v>
      </c>
      <c r="J58" s="20">
        <f t="shared" si="1"/>
        <v>4.5458347211292525</v>
      </c>
      <c r="K58" s="23">
        <f t="shared" si="2"/>
        <v>4.8433258237981507</v>
      </c>
      <c r="L58" s="39" t="s">
        <v>29</v>
      </c>
      <c r="M58" s="17">
        <v>34.325259515570899</v>
      </c>
      <c r="N58" s="18">
        <v>101.5</v>
      </c>
      <c r="O58" s="18">
        <v>221</v>
      </c>
      <c r="P58" s="18">
        <v>141</v>
      </c>
      <c r="Q58" s="18">
        <v>54</v>
      </c>
      <c r="R58" s="18">
        <v>128</v>
      </c>
      <c r="S58" s="18">
        <v>93</v>
      </c>
      <c r="T58" s="19">
        <f t="shared" si="20"/>
        <v>2.3703703703703702</v>
      </c>
      <c r="U58" s="20">
        <f t="shared" si="21"/>
        <v>4.6923148785364361</v>
      </c>
      <c r="V58" s="23">
        <f t="shared" si="22"/>
        <v>4.4500867462720022</v>
      </c>
    </row>
    <row r="59" spans="1:22" x14ac:dyDescent="0.25">
      <c r="A59" s="35" t="s">
        <v>29</v>
      </c>
      <c r="B59" s="17">
        <v>32.020369584506803</v>
      </c>
      <c r="C59" s="18">
        <v>88</v>
      </c>
      <c r="D59" s="18">
        <v>237</v>
      </c>
      <c r="E59" s="18">
        <v>142</v>
      </c>
      <c r="F59" s="18">
        <v>78</v>
      </c>
      <c r="G59" s="18">
        <v>85</v>
      </c>
      <c r="H59" s="18">
        <v>91</v>
      </c>
      <c r="I59" s="19">
        <f t="shared" si="0"/>
        <v>1.0897435897435896</v>
      </c>
      <c r="J59" s="20">
        <f t="shared" si="1"/>
        <v>4.4767553815035832</v>
      </c>
      <c r="K59" s="23">
        <f t="shared" si="2"/>
        <v>1.8533312556900905</v>
      </c>
      <c r="L59" s="39" t="s">
        <v>29</v>
      </c>
      <c r="M59" s="17">
        <v>34.757653061224502</v>
      </c>
      <c r="N59" s="18">
        <v>105</v>
      </c>
      <c r="O59" s="18">
        <v>198</v>
      </c>
      <c r="P59" s="18">
        <v>130</v>
      </c>
      <c r="Q59" s="18">
        <v>44</v>
      </c>
      <c r="R59" s="18">
        <v>122</v>
      </c>
      <c r="S59" s="18">
        <v>93</v>
      </c>
      <c r="T59" s="19">
        <f t="shared" si="20"/>
        <v>2.7727272727272729</v>
      </c>
      <c r="U59" s="20">
        <f t="shared" si="21"/>
        <v>4.6683102689432561</v>
      </c>
      <c r="V59" s="23">
        <f t="shared" si="22"/>
        <v>5.3419328566301871</v>
      </c>
    </row>
    <row r="60" spans="1:22" x14ac:dyDescent="0.25">
      <c r="A60" s="35" t="s">
        <v>29</v>
      </c>
      <c r="B60" s="17">
        <v>32.03125</v>
      </c>
      <c r="C60" s="18">
        <v>95</v>
      </c>
      <c r="D60" s="18">
        <v>208</v>
      </c>
      <c r="E60" s="18">
        <v>122</v>
      </c>
      <c r="F60" s="18">
        <v>66</v>
      </c>
      <c r="G60" s="18">
        <v>98</v>
      </c>
      <c r="H60" s="18">
        <v>85</v>
      </c>
      <c r="I60" s="19">
        <f t="shared" si="0"/>
        <v>1.4848484848484849</v>
      </c>
      <c r="J60" s="20">
        <f t="shared" si="1"/>
        <v>4.5138093675804445</v>
      </c>
      <c r="K60" s="23">
        <f t="shared" si="2"/>
        <v>2.7255856437463062</v>
      </c>
      <c r="L60" s="39" t="s">
        <v>29</v>
      </c>
      <c r="M60" s="17">
        <v>44.280692266089801</v>
      </c>
      <c r="N60" s="18">
        <v>125</v>
      </c>
      <c r="O60" s="18">
        <v>162</v>
      </c>
      <c r="P60" s="18">
        <v>82</v>
      </c>
      <c r="Q60" s="18">
        <v>55</v>
      </c>
      <c r="R60" s="18">
        <v>123</v>
      </c>
      <c r="S60" s="18">
        <v>121</v>
      </c>
      <c r="T60" s="19">
        <f t="shared" si="20"/>
        <v>2.2363636363636363</v>
      </c>
      <c r="U60" s="20">
        <f t="shared" si="21"/>
        <v>4.8039874504845796</v>
      </c>
      <c r="V60" s="23">
        <f t="shared" si="22"/>
        <v>4.361660490442115</v>
      </c>
    </row>
    <row r="61" spans="1:22" x14ac:dyDescent="0.25">
      <c r="A61" s="35" t="s">
        <v>29</v>
      </c>
      <c r="B61" s="17">
        <v>28.125</v>
      </c>
      <c r="C61" s="18">
        <v>92</v>
      </c>
      <c r="D61" s="18">
        <v>266</v>
      </c>
      <c r="E61" s="18">
        <v>197</v>
      </c>
      <c r="F61" s="18">
        <v>45</v>
      </c>
      <c r="G61" s="18">
        <v>119</v>
      </c>
      <c r="H61" s="18">
        <v>108</v>
      </c>
      <c r="I61" s="19">
        <f t="shared" si="0"/>
        <v>2.6444444444444444</v>
      </c>
      <c r="J61" s="20">
        <f t="shared" si="1"/>
        <v>4.7306273601178743</v>
      </c>
      <c r="K61" s="23">
        <f t="shared" si="2"/>
        <v>5.0875996320645589</v>
      </c>
      <c r="L61" s="39" t="s">
        <v>29</v>
      </c>
      <c r="M61" s="17">
        <v>39.84375</v>
      </c>
      <c r="N61" s="18">
        <v>115</v>
      </c>
      <c r="O61" s="18">
        <v>188</v>
      </c>
      <c r="P61" s="18">
        <v>119</v>
      </c>
      <c r="Q61" s="18">
        <v>51</v>
      </c>
      <c r="R61" s="18">
        <v>88</v>
      </c>
      <c r="S61" s="18">
        <v>102</v>
      </c>
      <c r="T61" s="19">
        <f t="shared" si="20"/>
        <v>1.7254901960784315</v>
      </c>
      <c r="U61" s="20">
        <f t="shared" si="21"/>
        <v>4.5511548138812392</v>
      </c>
      <c r="V61" s="23">
        <f t="shared" si="22"/>
        <v>3.328114446253831</v>
      </c>
    </row>
    <row r="62" spans="1:22" x14ac:dyDescent="0.25">
      <c r="A62" s="35" t="s">
        <v>29</v>
      </c>
      <c r="B62" s="17">
        <v>29.7972869989331</v>
      </c>
      <c r="C62" s="18">
        <v>92</v>
      </c>
      <c r="D62" s="18">
        <v>204</v>
      </c>
      <c r="E62" s="18">
        <v>133</v>
      </c>
      <c r="F62" s="18">
        <v>46</v>
      </c>
      <c r="G62" s="18">
        <v>124</v>
      </c>
      <c r="H62" s="18">
        <v>100</v>
      </c>
      <c r="I62" s="19">
        <f t="shared" si="0"/>
        <v>2.6956521739130435</v>
      </c>
      <c r="J62" s="20">
        <f t="shared" si="1"/>
        <v>4.712725875796564</v>
      </c>
      <c r="K62" s="23">
        <f t="shared" si="2"/>
        <v>5.0096704429975434</v>
      </c>
      <c r="L62" s="39" t="s">
        <v>29</v>
      </c>
      <c r="M62" s="17">
        <v>40.778721358756599</v>
      </c>
      <c r="N62" s="18">
        <v>117</v>
      </c>
      <c r="O62" s="18">
        <v>201</v>
      </c>
      <c r="P62" s="18">
        <v>120</v>
      </c>
      <c r="Q62" s="18">
        <v>57</v>
      </c>
      <c r="R62" s="18">
        <v>120</v>
      </c>
      <c r="S62" s="18">
        <v>97</v>
      </c>
      <c r="T62" s="19">
        <f t="shared" si="20"/>
        <v>2.1052631578947367</v>
      </c>
      <c r="U62" s="20">
        <f t="shared" si="21"/>
        <v>4.6811013606427148</v>
      </c>
      <c r="V62" s="23">
        <f t="shared" si="22"/>
        <v>4.0670036890258183</v>
      </c>
    </row>
    <row r="63" spans="1:22" x14ac:dyDescent="0.25">
      <c r="A63" s="35" t="s">
        <v>29</v>
      </c>
      <c r="B63" s="17">
        <v>27.339911999658302</v>
      </c>
      <c r="C63" s="18">
        <v>94</v>
      </c>
      <c r="D63" s="18">
        <v>218</v>
      </c>
      <c r="E63" s="18">
        <v>141</v>
      </c>
      <c r="F63" s="18">
        <v>57</v>
      </c>
      <c r="G63" s="18">
        <v>99</v>
      </c>
      <c r="H63" s="18">
        <v>106</v>
      </c>
      <c r="I63" s="19">
        <f t="shared" si="0"/>
        <v>1.736842105263158</v>
      </c>
      <c r="J63" s="20">
        <f t="shared" si="1"/>
        <v>4.6292794721233284</v>
      </c>
      <c r="K63" s="23">
        <f t="shared" si="2"/>
        <v>3.4715231931563464</v>
      </c>
      <c r="L63" s="39" t="s">
        <v>29</v>
      </c>
      <c r="M63" s="17">
        <v>27.070707070707101</v>
      </c>
      <c r="N63" s="18">
        <v>78</v>
      </c>
      <c r="O63" s="18">
        <v>281</v>
      </c>
      <c r="P63" s="18">
        <v>187</v>
      </c>
      <c r="Q63" s="18">
        <v>79</v>
      </c>
      <c r="R63" s="18">
        <v>75</v>
      </c>
      <c r="S63" s="18">
        <v>94</v>
      </c>
      <c r="T63" s="19">
        <f t="shared" si="20"/>
        <v>0.94936708860759489</v>
      </c>
      <c r="U63" s="20">
        <f t="shared" si="21"/>
        <v>4.4303914479031574</v>
      </c>
      <c r="V63" s="23">
        <f t="shared" si="22"/>
        <v>1.5836956175493395</v>
      </c>
    </row>
    <row r="64" spans="1:22" x14ac:dyDescent="0.25">
      <c r="A64" s="35" t="s">
        <v>29</v>
      </c>
      <c r="B64" s="17">
        <v>28.90625</v>
      </c>
      <c r="C64" s="18">
        <v>82</v>
      </c>
      <c r="D64" s="18">
        <v>159</v>
      </c>
      <c r="E64" s="18">
        <v>86</v>
      </c>
      <c r="F64" s="18">
        <v>64</v>
      </c>
      <c r="G64" s="18">
        <v>44</v>
      </c>
      <c r="H64" s="18">
        <v>90</v>
      </c>
      <c r="I64" s="19">
        <f t="shared" ref="I64:I98" si="23">G64/F64</f>
        <v>0.6875</v>
      </c>
      <c r="J64" s="20">
        <f t="shared" ref="J64:J98" si="24">(LN(G64*H64))/2</f>
        <v>4.1419996521242632</v>
      </c>
      <c r="K64" s="23">
        <f t="shared" ref="K64:K98" si="25">(C64/(36.58+(1.89*B64)))*(G64/0.81)*(1.52/F64)</f>
        <v>1.1598164836413758</v>
      </c>
      <c r="L64" s="39" t="s">
        <v>29</v>
      </c>
      <c r="M64" s="17">
        <v>29.539846131514</v>
      </c>
      <c r="N64" s="18">
        <v>93</v>
      </c>
      <c r="O64" s="18">
        <v>224</v>
      </c>
      <c r="P64" s="18">
        <v>135</v>
      </c>
      <c r="Q64" s="18">
        <v>65</v>
      </c>
      <c r="R64" s="18">
        <v>120</v>
      </c>
      <c r="S64" s="18">
        <v>101</v>
      </c>
      <c r="T64" s="19">
        <f t="shared" si="20"/>
        <v>1.8461538461538463</v>
      </c>
      <c r="U64" s="20">
        <f t="shared" si="21"/>
        <v>4.7013061298116527</v>
      </c>
      <c r="V64" s="23">
        <f t="shared" si="22"/>
        <v>3.4864944941436753</v>
      </c>
    </row>
    <row r="65" spans="1:22" x14ac:dyDescent="0.25">
      <c r="A65" s="35" t="s">
        <v>29</v>
      </c>
      <c r="B65" s="17">
        <v>24.873587150505699</v>
      </c>
      <c r="C65" s="18">
        <v>80</v>
      </c>
      <c r="D65" s="18">
        <v>181</v>
      </c>
      <c r="E65" s="18">
        <v>98</v>
      </c>
      <c r="F65" s="18">
        <v>52</v>
      </c>
      <c r="G65" s="18">
        <v>153</v>
      </c>
      <c r="H65" s="18">
        <v>95</v>
      </c>
      <c r="I65" s="19">
        <f t="shared" si="23"/>
        <v>2.9423076923076925</v>
      </c>
      <c r="J65" s="20">
        <f t="shared" si="24"/>
        <v>4.7921574064964885</v>
      </c>
      <c r="K65" s="23">
        <f t="shared" si="25"/>
        <v>5.2841691149135261</v>
      </c>
      <c r="L65" s="39" t="s">
        <v>29</v>
      </c>
      <c r="M65" s="17">
        <v>35.665294924554203</v>
      </c>
      <c r="N65" s="18">
        <v>105</v>
      </c>
      <c r="O65" s="18">
        <v>188</v>
      </c>
      <c r="P65" s="18">
        <v>121</v>
      </c>
      <c r="Q65" s="18">
        <v>44</v>
      </c>
      <c r="R65" s="18">
        <v>117</v>
      </c>
      <c r="S65" s="18">
        <v>104</v>
      </c>
      <c r="T65" s="19">
        <f t="shared" si="20"/>
        <v>2.6590909090909092</v>
      </c>
      <c r="U65" s="20">
        <f t="shared" si="21"/>
        <v>4.7032824169695644</v>
      </c>
      <c r="V65" s="23">
        <f t="shared" si="22"/>
        <v>5.0384888613164094</v>
      </c>
    </row>
    <row r="66" spans="1:22" x14ac:dyDescent="0.25">
      <c r="A66" s="35" t="s">
        <v>29</v>
      </c>
      <c r="B66" s="17">
        <v>26.989619377162601</v>
      </c>
      <c r="C66" s="18">
        <v>81</v>
      </c>
      <c r="D66" s="18">
        <v>187</v>
      </c>
      <c r="E66" s="18">
        <v>111</v>
      </c>
      <c r="F66" s="18">
        <v>58</v>
      </c>
      <c r="G66" s="18">
        <v>88</v>
      </c>
      <c r="H66" s="18">
        <v>91</v>
      </c>
      <c r="I66" s="19">
        <f t="shared" si="23"/>
        <v>1.5172413793103448</v>
      </c>
      <c r="J66" s="20">
        <f t="shared" si="24"/>
        <v>4.4940981604975283</v>
      </c>
      <c r="K66" s="23">
        <f t="shared" si="25"/>
        <v>2.6329453989727614</v>
      </c>
      <c r="L66" s="39" t="s">
        <v>29</v>
      </c>
      <c r="M66" s="17">
        <v>34.815669187064799</v>
      </c>
      <c r="N66" s="18">
        <v>105</v>
      </c>
      <c r="O66" s="18">
        <v>173</v>
      </c>
      <c r="P66" s="18">
        <v>95</v>
      </c>
      <c r="Q66" s="18">
        <v>58</v>
      </c>
      <c r="R66" s="18">
        <v>103</v>
      </c>
      <c r="S66" s="18">
        <v>91</v>
      </c>
      <c r="T66" s="19">
        <f t="shared" si="20"/>
        <v>1.7758620689655173</v>
      </c>
      <c r="U66" s="20">
        <f t="shared" si="21"/>
        <v>4.5727942473732428</v>
      </c>
      <c r="V66" s="23">
        <f t="shared" si="22"/>
        <v>3.4177093325157717</v>
      </c>
    </row>
    <row r="67" spans="1:22" x14ac:dyDescent="0.25">
      <c r="A67" s="35" t="s">
        <v>29</v>
      </c>
      <c r="B67" s="17">
        <v>31.887755102040799</v>
      </c>
      <c r="C67" s="18">
        <v>91</v>
      </c>
      <c r="D67" s="18">
        <v>209</v>
      </c>
      <c r="E67" s="18">
        <v>137</v>
      </c>
      <c r="F67" s="18">
        <v>52</v>
      </c>
      <c r="G67" s="18">
        <v>98</v>
      </c>
      <c r="H67" s="18">
        <v>89</v>
      </c>
      <c r="I67" s="19">
        <f t="shared" si="23"/>
        <v>1.8846153846153846</v>
      </c>
      <c r="J67" s="20">
        <f t="shared" si="24"/>
        <v>4.536801924201356</v>
      </c>
      <c r="K67" s="23">
        <f t="shared" si="25"/>
        <v>3.3230178755438069</v>
      </c>
      <c r="L67" s="39" t="s">
        <v>29</v>
      </c>
      <c r="M67" s="17">
        <v>29.757785467127999</v>
      </c>
      <c r="N67" s="18">
        <v>94</v>
      </c>
      <c r="O67" s="18">
        <v>235</v>
      </c>
      <c r="P67" s="18">
        <v>161</v>
      </c>
      <c r="Q67" s="18">
        <v>40</v>
      </c>
      <c r="R67" s="18">
        <v>170</v>
      </c>
      <c r="S67" s="18">
        <v>92</v>
      </c>
      <c r="T67" s="19">
        <f t="shared" si="20"/>
        <v>4.25</v>
      </c>
      <c r="U67" s="20">
        <f t="shared" si="21"/>
        <v>4.8287935070496513</v>
      </c>
      <c r="V67" s="23">
        <f t="shared" si="22"/>
        <v>8.0765042734483448</v>
      </c>
    </row>
    <row r="68" spans="1:22" x14ac:dyDescent="0.25">
      <c r="A68" s="35" t="s">
        <v>29</v>
      </c>
      <c r="B68" s="17">
        <v>31.285430839002299</v>
      </c>
      <c r="C68" s="18">
        <v>89</v>
      </c>
      <c r="D68" s="18">
        <v>173</v>
      </c>
      <c r="E68" s="18">
        <v>94</v>
      </c>
      <c r="F68" s="18">
        <v>52</v>
      </c>
      <c r="G68" s="18">
        <v>133</v>
      </c>
      <c r="H68" s="18">
        <v>101</v>
      </c>
      <c r="I68" s="19">
        <f t="shared" si="23"/>
        <v>2.5576923076923075</v>
      </c>
      <c r="J68" s="20">
        <f t="shared" si="24"/>
        <v>4.7527348225315063</v>
      </c>
      <c r="K68" s="23">
        <f t="shared" si="25"/>
        <v>4.4631551855485361</v>
      </c>
      <c r="L68" s="39" t="s">
        <v>29</v>
      </c>
      <c r="M68" s="17">
        <v>33.872348092428297</v>
      </c>
      <c r="N68" s="18">
        <v>105</v>
      </c>
      <c r="O68" s="18">
        <v>212</v>
      </c>
      <c r="P68" s="18">
        <v>117</v>
      </c>
      <c r="Q68" s="18">
        <v>65</v>
      </c>
      <c r="R68" s="18">
        <v>151</v>
      </c>
      <c r="S68" s="18">
        <v>83</v>
      </c>
      <c r="T68" s="19">
        <f t="shared" si="20"/>
        <v>2.3230769230769233</v>
      </c>
      <c r="U68" s="20">
        <f t="shared" si="21"/>
        <v>4.7180602223057608</v>
      </c>
      <c r="V68" s="23">
        <f t="shared" si="22"/>
        <v>4.5500788907646621</v>
      </c>
    </row>
    <row r="69" spans="1:22" x14ac:dyDescent="0.25">
      <c r="A69" s="35" t="s">
        <v>29</v>
      </c>
      <c r="B69" s="17">
        <v>29.1114159426917</v>
      </c>
      <c r="C69" s="18">
        <v>83</v>
      </c>
      <c r="D69" s="18">
        <v>325</v>
      </c>
      <c r="E69" s="18">
        <v>256</v>
      </c>
      <c r="F69" s="18">
        <v>42</v>
      </c>
      <c r="G69" s="18">
        <v>136</v>
      </c>
      <c r="H69" s="18">
        <v>98</v>
      </c>
      <c r="I69" s="19">
        <f t="shared" si="23"/>
        <v>3.2380952380952381</v>
      </c>
      <c r="J69" s="20">
        <f t="shared" si="24"/>
        <v>4.7488111822033119</v>
      </c>
      <c r="K69" s="23">
        <f t="shared" si="25"/>
        <v>5.5058968922791687</v>
      </c>
      <c r="L69" s="39" t="s">
        <v>29</v>
      </c>
      <c r="M69" s="17">
        <v>30.734543728491801</v>
      </c>
      <c r="N69" s="18">
        <v>111</v>
      </c>
      <c r="O69" s="18">
        <v>152</v>
      </c>
      <c r="P69" s="18">
        <v>100</v>
      </c>
      <c r="Q69" s="18">
        <v>35</v>
      </c>
      <c r="R69" s="18">
        <v>83</v>
      </c>
      <c r="S69" s="18">
        <v>99</v>
      </c>
      <c r="T69" s="19">
        <f t="shared" si="20"/>
        <v>2.3714285714285714</v>
      </c>
      <c r="U69" s="20">
        <f t="shared" si="21"/>
        <v>4.5069802289655936</v>
      </c>
      <c r="V69" s="23">
        <f t="shared" si="22"/>
        <v>5.217795743834043</v>
      </c>
    </row>
    <row r="70" spans="1:22" x14ac:dyDescent="0.25">
      <c r="A70" s="35" t="s">
        <v>29</v>
      </c>
      <c r="B70" s="17">
        <v>32.690541781450897</v>
      </c>
      <c r="C70" s="18">
        <v>97</v>
      </c>
      <c r="D70" s="18">
        <v>213</v>
      </c>
      <c r="E70" s="18">
        <v>90</v>
      </c>
      <c r="F70" s="18">
        <v>63</v>
      </c>
      <c r="G70" s="18">
        <v>298</v>
      </c>
      <c r="H70" s="18">
        <v>83</v>
      </c>
      <c r="I70" s="19">
        <f t="shared" si="23"/>
        <v>4.7301587301587302</v>
      </c>
      <c r="J70" s="20">
        <f t="shared" si="24"/>
        <v>5.057967047151001</v>
      </c>
      <c r="K70" s="23">
        <f t="shared" si="25"/>
        <v>8.7531601466894831</v>
      </c>
      <c r="L70" s="39" t="s">
        <v>29</v>
      </c>
      <c r="M70" s="17">
        <v>35.430839002267597</v>
      </c>
      <c r="N70" s="18">
        <v>102.5</v>
      </c>
      <c r="O70" s="18">
        <v>246</v>
      </c>
      <c r="P70" s="18">
        <v>165</v>
      </c>
      <c r="Q70" s="18">
        <v>45</v>
      </c>
      <c r="R70" s="18">
        <v>180</v>
      </c>
      <c r="S70" s="18">
        <v>103</v>
      </c>
      <c r="T70" s="19">
        <f t="shared" si="20"/>
        <v>4</v>
      </c>
      <c r="U70" s="20">
        <f t="shared" si="21"/>
        <v>4.9138429195599231</v>
      </c>
      <c r="V70" s="23">
        <f t="shared" si="22"/>
        <v>7.4304700712540912</v>
      </c>
    </row>
    <row r="71" spans="1:22" x14ac:dyDescent="0.25">
      <c r="A71" s="35" t="s">
        <v>29</v>
      </c>
      <c r="B71" s="17">
        <v>28.710479324953599</v>
      </c>
      <c r="C71" s="18">
        <v>87</v>
      </c>
      <c r="D71" s="18">
        <v>175</v>
      </c>
      <c r="E71" s="18">
        <v>94</v>
      </c>
      <c r="F71" s="18">
        <v>63</v>
      </c>
      <c r="G71" s="18">
        <v>89</v>
      </c>
      <c r="H71" s="18">
        <v>89</v>
      </c>
      <c r="I71" s="19">
        <f t="shared" si="23"/>
        <v>1.4126984126984128</v>
      </c>
      <c r="J71" s="20">
        <f t="shared" si="24"/>
        <v>4.4886363697321396</v>
      </c>
      <c r="K71" s="23">
        <f t="shared" si="25"/>
        <v>2.5388482232309579</v>
      </c>
      <c r="L71" s="39" t="s">
        <v>29</v>
      </c>
      <c r="M71" s="17">
        <v>27.636054421768701</v>
      </c>
      <c r="N71" s="18">
        <v>93</v>
      </c>
      <c r="O71" s="18">
        <v>145</v>
      </c>
      <c r="P71" s="18">
        <v>86</v>
      </c>
      <c r="Q71" s="18">
        <v>47</v>
      </c>
      <c r="R71" s="18">
        <v>62</v>
      </c>
      <c r="S71" s="18">
        <v>93</v>
      </c>
      <c r="T71" s="19">
        <f t="shared" si="20"/>
        <v>1.3191489361702127</v>
      </c>
      <c r="U71" s="20">
        <f t="shared" si="21"/>
        <v>4.3298669390991735</v>
      </c>
      <c r="V71" s="23">
        <f t="shared" si="22"/>
        <v>2.5921671366044494</v>
      </c>
    </row>
    <row r="72" spans="1:22" x14ac:dyDescent="0.25">
      <c r="A72" s="35" t="s">
        <v>29</v>
      </c>
      <c r="B72" s="17">
        <v>29.402273297715901</v>
      </c>
      <c r="C72" s="18">
        <v>83</v>
      </c>
      <c r="D72" s="18">
        <v>154</v>
      </c>
      <c r="E72" s="18">
        <v>62</v>
      </c>
      <c r="F72" s="18">
        <v>78</v>
      </c>
      <c r="G72" s="18">
        <v>71</v>
      </c>
      <c r="H72" s="18">
        <v>99</v>
      </c>
      <c r="I72" s="19">
        <f t="shared" si="23"/>
        <v>0.91025641025641024</v>
      </c>
      <c r="J72" s="20">
        <f t="shared" si="24"/>
        <v>4.4288998635879526</v>
      </c>
      <c r="K72" s="23">
        <f t="shared" si="25"/>
        <v>1.5385218568506427</v>
      </c>
      <c r="L72" s="39" t="s">
        <v>29</v>
      </c>
      <c r="M72" s="17">
        <v>34.083981100442003</v>
      </c>
      <c r="N72" s="18">
        <v>96</v>
      </c>
      <c r="O72" s="18">
        <v>200</v>
      </c>
      <c r="P72" s="18">
        <v>120</v>
      </c>
      <c r="Q72" s="18">
        <v>59</v>
      </c>
      <c r="R72" s="18">
        <v>106</v>
      </c>
      <c r="S72" s="18">
        <v>88</v>
      </c>
      <c r="T72" s="19">
        <f t="shared" si="20"/>
        <v>1.7966101694915255</v>
      </c>
      <c r="U72" s="20">
        <f t="shared" si="21"/>
        <v>4.5703879542951364</v>
      </c>
      <c r="V72" s="23">
        <f t="shared" si="22"/>
        <v>3.2045552781565916</v>
      </c>
    </row>
    <row r="73" spans="1:22" x14ac:dyDescent="0.25">
      <c r="A73" s="35" t="s">
        <v>29</v>
      </c>
      <c r="B73" s="17">
        <v>31.789113622843601</v>
      </c>
      <c r="C73" s="18">
        <v>104</v>
      </c>
      <c r="D73" s="18">
        <v>191</v>
      </c>
      <c r="E73" s="18">
        <v>106</v>
      </c>
      <c r="F73" s="18">
        <v>55</v>
      </c>
      <c r="G73" s="18">
        <v>162</v>
      </c>
      <c r="H73" s="18">
        <v>92</v>
      </c>
      <c r="I73" s="19">
        <f t="shared" si="23"/>
        <v>2.9454545454545453</v>
      </c>
      <c r="J73" s="20">
        <f t="shared" si="24"/>
        <v>4.8046924561407121</v>
      </c>
      <c r="K73" s="23">
        <f t="shared" si="25"/>
        <v>5.9469055534810664</v>
      </c>
      <c r="L73" s="39" t="s">
        <v>29</v>
      </c>
      <c r="M73" s="17">
        <v>24.9218780139655</v>
      </c>
      <c r="N73" s="18">
        <v>73</v>
      </c>
      <c r="O73" s="18">
        <v>148</v>
      </c>
      <c r="P73" s="18">
        <v>74</v>
      </c>
      <c r="Q73" s="18">
        <v>61</v>
      </c>
      <c r="R73" s="18">
        <v>64</v>
      </c>
      <c r="S73" s="18">
        <v>81</v>
      </c>
      <c r="T73" s="19">
        <f t="shared" si="20"/>
        <v>1.0491803278688525</v>
      </c>
      <c r="U73" s="20">
        <f t="shared" si="21"/>
        <v>4.2766661190160553</v>
      </c>
      <c r="V73" s="23">
        <f t="shared" si="22"/>
        <v>1.7175037869430996</v>
      </c>
    </row>
    <row r="74" spans="1:22" x14ac:dyDescent="0.25">
      <c r="A74" s="35" t="s">
        <v>29</v>
      </c>
      <c r="B74" s="17">
        <v>26.297577854671299</v>
      </c>
      <c r="C74" s="18">
        <v>86</v>
      </c>
      <c r="D74" s="18">
        <v>214</v>
      </c>
      <c r="E74" s="18">
        <v>148</v>
      </c>
      <c r="F74" s="18">
        <v>46</v>
      </c>
      <c r="G74" s="18">
        <v>98</v>
      </c>
      <c r="H74" s="18">
        <v>95</v>
      </c>
      <c r="I74" s="19">
        <f t="shared" si="23"/>
        <v>2.1304347826086958</v>
      </c>
      <c r="J74" s="20">
        <f t="shared" si="24"/>
        <v>4.5694221851355561</v>
      </c>
      <c r="K74" s="23">
        <f t="shared" si="25"/>
        <v>3.9847670363769607</v>
      </c>
      <c r="L74" s="39" t="s">
        <v>29</v>
      </c>
      <c r="M74" s="17">
        <v>31.176470588235301</v>
      </c>
      <c r="N74" s="18">
        <v>92.5</v>
      </c>
      <c r="O74" s="18">
        <v>169</v>
      </c>
      <c r="P74" s="18">
        <v>104</v>
      </c>
      <c r="Q74" s="18">
        <v>54</v>
      </c>
      <c r="R74" s="18">
        <v>53</v>
      </c>
      <c r="S74" s="18">
        <v>94</v>
      </c>
      <c r="T74" s="19">
        <f t="shared" si="20"/>
        <v>0.98148148148148151</v>
      </c>
      <c r="U74" s="20">
        <f t="shared" si="21"/>
        <v>4.2567933479110627</v>
      </c>
      <c r="V74" s="23">
        <f t="shared" si="22"/>
        <v>1.783869129716952</v>
      </c>
    </row>
    <row r="75" spans="1:22" x14ac:dyDescent="0.25">
      <c r="A75" s="35" t="s">
        <v>29</v>
      </c>
      <c r="B75" s="17">
        <v>29.723183391003499</v>
      </c>
      <c r="C75" s="18">
        <v>76</v>
      </c>
      <c r="D75" s="18">
        <v>200</v>
      </c>
      <c r="E75" s="18">
        <v>121</v>
      </c>
      <c r="F75" s="18">
        <v>45</v>
      </c>
      <c r="G75" s="18">
        <v>172</v>
      </c>
      <c r="H75" s="18">
        <v>92</v>
      </c>
      <c r="I75" s="19">
        <f t="shared" si="23"/>
        <v>3.8222222222222224</v>
      </c>
      <c r="J75" s="20">
        <f t="shared" si="24"/>
        <v>4.8346415269312466</v>
      </c>
      <c r="K75" s="23">
        <f t="shared" si="25"/>
        <v>5.8768182427700371</v>
      </c>
      <c r="L75" s="39" t="s">
        <v>29</v>
      </c>
      <c r="M75" s="17">
        <v>28.7543252595156</v>
      </c>
      <c r="N75" s="18">
        <v>84</v>
      </c>
      <c r="O75" s="18">
        <v>180</v>
      </c>
      <c r="P75" s="18">
        <v>106</v>
      </c>
      <c r="Q75" s="18">
        <v>55</v>
      </c>
      <c r="R75" s="18">
        <v>94</v>
      </c>
      <c r="S75" s="18">
        <v>89</v>
      </c>
      <c r="T75" s="19">
        <f t="shared" si="20"/>
        <v>1.709090909090909</v>
      </c>
      <c r="U75" s="20">
        <f t="shared" si="21"/>
        <v>4.5159655760010722</v>
      </c>
      <c r="V75" s="23">
        <f t="shared" si="22"/>
        <v>2.9628965390939865</v>
      </c>
    </row>
    <row r="76" spans="1:22" x14ac:dyDescent="0.25">
      <c r="A76" s="35" t="s">
        <v>29</v>
      </c>
      <c r="B76" s="17">
        <v>30.229568411386602</v>
      </c>
      <c r="C76" s="18">
        <v>106</v>
      </c>
      <c r="D76" s="18">
        <v>154</v>
      </c>
      <c r="E76" s="18">
        <v>84</v>
      </c>
      <c r="F76" s="18">
        <v>55</v>
      </c>
      <c r="G76" s="18">
        <v>74</v>
      </c>
      <c r="H76" s="18">
        <v>96</v>
      </c>
      <c r="I76" s="19">
        <f t="shared" si="23"/>
        <v>1.3454545454545455</v>
      </c>
      <c r="J76" s="20">
        <f t="shared" si="24"/>
        <v>4.4342066423360027</v>
      </c>
      <c r="K76" s="23">
        <f t="shared" si="25"/>
        <v>2.8558114168673705</v>
      </c>
      <c r="L76" s="39" t="s">
        <v>29</v>
      </c>
      <c r="M76" s="17">
        <v>29.296875</v>
      </c>
      <c r="N76" s="18">
        <v>83</v>
      </c>
      <c r="O76" s="18">
        <v>164</v>
      </c>
      <c r="P76" s="18">
        <v>82</v>
      </c>
      <c r="Q76" s="18">
        <v>51</v>
      </c>
      <c r="R76" s="18">
        <v>153</v>
      </c>
      <c r="S76" s="18">
        <v>101</v>
      </c>
      <c r="T76" s="19">
        <f t="shared" si="20"/>
        <v>3</v>
      </c>
      <c r="U76" s="20">
        <f t="shared" si="21"/>
        <v>4.822779219116847</v>
      </c>
      <c r="V76" s="23">
        <f t="shared" si="22"/>
        <v>5.0816063213958147</v>
      </c>
    </row>
    <row r="77" spans="1:22" x14ac:dyDescent="0.25">
      <c r="A77" s="35" t="s">
        <v>29</v>
      </c>
      <c r="B77" s="17">
        <v>24.389348025711701</v>
      </c>
      <c r="C77" s="18">
        <v>78</v>
      </c>
      <c r="D77" s="18">
        <v>185</v>
      </c>
      <c r="E77" s="18">
        <v>103</v>
      </c>
      <c r="F77" s="18">
        <v>67</v>
      </c>
      <c r="G77" s="18">
        <v>75</v>
      </c>
      <c r="H77" s="18">
        <v>87</v>
      </c>
      <c r="I77" s="19">
        <f t="shared" si="23"/>
        <v>1.1194029850746268</v>
      </c>
      <c r="J77" s="20">
        <f t="shared" si="24"/>
        <v>4.3916981160954469</v>
      </c>
      <c r="K77" s="23">
        <f t="shared" si="25"/>
        <v>1.9818047749758201</v>
      </c>
      <c r="L77" s="39" t="s">
        <v>29</v>
      </c>
      <c r="M77" s="17">
        <v>32.769394909312602</v>
      </c>
      <c r="N77" s="18">
        <v>98</v>
      </c>
      <c r="O77" s="18">
        <v>226</v>
      </c>
      <c r="P77" s="18">
        <v>146</v>
      </c>
      <c r="Q77" s="18">
        <v>64</v>
      </c>
      <c r="R77" s="18">
        <v>78</v>
      </c>
      <c r="S77" s="18">
        <v>103</v>
      </c>
      <c r="T77" s="19">
        <f t="shared" si="20"/>
        <v>1.21875</v>
      </c>
      <c r="U77" s="20">
        <f t="shared" si="21"/>
        <v>4.4957189074596133</v>
      </c>
      <c r="V77" s="23">
        <f t="shared" si="22"/>
        <v>2.2751007354544521</v>
      </c>
    </row>
    <row r="78" spans="1:22" x14ac:dyDescent="0.25">
      <c r="A78" s="35" t="s">
        <v>29</v>
      </c>
      <c r="B78" s="17">
        <v>26.775510204081598</v>
      </c>
      <c r="C78" s="18">
        <v>100</v>
      </c>
      <c r="D78" s="18">
        <v>195</v>
      </c>
      <c r="E78" s="18">
        <v>126</v>
      </c>
      <c r="F78" s="18">
        <v>53</v>
      </c>
      <c r="G78" s="18">
        <v>79</v>
      </c>
      <c r="H78" s="18">
        <v>84</v>
      </c>
      <c r="I78" s="19">
        <f t="shared" si="23"/>
        <v>1.4905660377358489</v>
      </c>
      <c r="J78" s="20">
        <f t="shared" si="24"/>
        <v>4.4001323256551679</v>
      </c>
      <c r="K78" s="23">
        <f t="shared" si="25"/>
        <v>3.208222356038104</v>
      </c>
      <c r="L78" s="39" t="s">
        <v>29</v>
      </c>
      <c r="M78" s="17">
        <v>32.811570493753699</v>
      </c>
      <c r="N78" s="18">
        <v>92.5</v>
      </c>
      <c r="O78" s="18">
        <v>172</v>
      </c>
      <c r="P78" s="18">
        <v>82</v>
      </c>
      <c r="Q78" s="18">
        <v>79</v>
      </c>
      <c r="R78" s="18">
        <v>53</v>
      </c>
      <c r="S78" s="18">
        <v>110</v>
      </c>
      <c r="T78" s="19">
        <f t="shared" si="20"/>
        <v>0.67088607594936711</v>
      </c>
      <c r="U78" s="20">
        <f t="shared" si="21"/>
        <v>4.335386139672269</v>
      </c>
      <c r="V78" s="23">
        <f t="shared" si="22"/>
        <v>1.1811340076315917</v>
      </c>
    </row>
    <row r="79" spans="1:22" x14ac:dyDescent="0.25">
      <c r="A79" s="35" t="s">
        <v>29</v>
      </c>
      <c r="B79" s="17">
        <v>26.5421858724586</v>
      </c>
      <c r="C79" s="18">
        <v>80</v>
      </c>
      <c r="D79" s="18">
        <v>149</v>
      </c>
      <c r="E79" s="18">
        <v>87</v>
      </c>
      <c r="F79" s="18">
        <v>37</v>
      </c>
      <c r="G79" s="18">
        <v>124</v>
      </c>
      <c r="H79" s="18">
        <v>91</v>
      </c>
      <c r="I79" s="19">
        <f t="shared" si="23"/>
        <v>3.3513513513513513</v>
      </c>
      <c r="J79" s="20">
        <f t="shared" si="24"/>
        <v>4.6655705360609439</v>
      </c>
      <c r="K79" s="23">
        <f t="shared" si="25"/>
        <v>5.7999655108646957</v>
      </c>
      <c r="L79" s="39" t="s">
        <v>29</v>
      </c>
      <c r="M79" s="17">
        <v>27.959547888161801</v>
      </c>
      <c r="N79" s="18">
        <v>91</v>
      </c>
      <c r="O79" s="18">
        <v>195</v>
      </c>
      <c r="P79" s="18">
        <v>123</v>
      </c>
      <c r="Q79" s="18">
        <v>46</v>
      </c>
      <c r="R79" s="18">
        <v>130</v>
      </c>
      <c r="S79" s="18">
        <v>87</v>
      </c>
      <c r="T79" s="19">
        <f t="shared" si="20"/>
        <v>2.8260869565217392</v>
      </c>
      <c r="U79" s="20">
        <f t="shared" si="21"/>
        <v>4.6667212845550834</v>
      </c>
      <c r="V79" s="23">
        <f t="shared" si="22"/>
        <v>5.3967661149441701</v>
      </c>
    </row>
    <row r="80" spans="1:22" x14ac:dyDescent="0.25">
      <c r="A80" s="35" t="s">
        <v>29</v>
      </c>
      <c r="B80" s="17">
        <v>26.0374939913475</v>
      </c>
      <c r="C80" s="18">
        <v>75</v>
      </c>
      <c r="D80" s="18">
        <v>160</v>
      </c>
      <c r="E80" s="18">
        <v>81</v>
      </c>
      <c r="F80" s="18">
        <v>64</v>
      </c>
      <c r="G80" s="18">
        <v>74</v>
      </c>
      <c r="H80" s="18">
        <v>90</v>
      </c>
      <c r="I80" s="19">
        <f t="shared" si="23"/>
        <v>1.15625</v>
      </c>
      <c r="J80" s="20">
        <f t="shared" si="24"/>
        <v>4.4019373817672172</v>
      </c>
      <c r="K80" s="23">
        <f t="shared" si="25"/>
        <v>1.8968392969841903</v>
      </c>
      <c r="L80" s="39" t="s">
        <v>29</v>
      </c>
      <c r="M80" s="17">
        <v>27.959547888161801</v>
      </c>
      <c r="N80" s="18">
        <v>91</v>
      </c>
      <c r="O80" s="18">
        <v>195</v>
      </c>
      <c r="P80" s="18">
        <v>123</v>
      </c>
      <c r="Q80" s="18">
        <v>46</v>
      </c>
      <c r="R80" s="18">
        <v>130</v>
      </c>
      <c r="S80" s="18">
        <v>87</v>
      </c>
      <c r="T80" s="19">
        <f t="shared" si="20"/>
        <v>2.8260869565217392</v>
      </c>
      <c r="U80" s="20">
        <f t="shared" si="21"/>
        <v>4.6667212845550834</v>
      </c>
      <c r="V80" s="23">
        <f t="shared" si="22"/>
        <v>5.3967661149441701</v>
      </c>
    </row>
    <row r="81" spans="1:22" x14ac:dyDescent="0.25">
      <c r="A81" s="35" t="s">
        <v>29</v>
      </c>
      <c r="B81" s="17">
        <v>33.459137755842697</v>
      </c>
      <c r="C81" s="18">
        <v>95</v>
      </c>
      <c r="D81" s="18">
        <v>169</v>
      </c>
      <c r="E81" s="18">
        <v>101</v>
      </c>
      <c r="F81" s="18">
        <v>49</v>
      </c>
      <c r="G81" s="18">
        <v>96</v>
      </c>
      <c r="H81" s="18">
        <v>88</v>
      </c>
      <c r="I81" s="19">
        <f t="shared" si="23"/>
        <v>1.9591836734693877</v>
      </c>
      <c r="J81" s="20">
        <f t="shared" si="24"/>
        <v>4.5208425029730215</v>
      </c>
      <c r="K81" s="23">
        <f t="shared" si="25"/>
        <v>3.4990444745829281</v>
      </c>
      <c r="L81" s="39" t="s">
        <v>29</v>
      </c>
      <c r="M81" s="17">
        <v>29.230442176870799</v>
      </c>
      <c r="N81" s="18">
        <v>89</v>
      </c>
      <c r="O81" s="18">
        <v>211</v>
      </c>
      <c r="P81" s="18">
        <v>118</v>
      </c>
      <c r="Q81" s="18">
        <v>74</v>
      </c>
      <c r="R81" s="18">
        <v>94</v>
      </c>
      <c r="S81" s="18">
        <v>88</v>
      </c>
      <c r="T81" s="19">
        <f t="shared" si="20"/>
        <v>1.2702702702702702</v>
      </c>
      <c r="U81" s="20">
        <f t="shared" si="21"/>
        <v>4.5103157983741049</v>
      </c>
      <c r="V81" s="23">
        <f t="shared" si="22"/>
        <v>2.3103684158647968</v>
      </c>
    </row>
    <row r="82" spans="1:22" x14ac:dyDescent="0.25">
      <c r="A82" s="35" t="s">
        <v>29</v>
      </c>
      <c r="B82" s="17">
        <v>23.5284196323157</v>
      </c>
      <c r="C82" s="18">
        <v>72</v>
      </c>
      <c r="D82" s="18">
        <v>175</v>
      </c>
      <c r="E82" s="18">
        <v>99</v>
      </c>
      <c r="F82" s="18">
        <v>61</v>
      </c>
      <c r="G82" s="18">
        <v>73</v>
      </c>
      <c r="H82" s="18">
        <v>99</v>
      </c>
      <c r="I82" s="19">
        <f t="shared" si="23"/>
        <v>1.1967213114754098</v>
      </c>
      <c r="J82" s="20">
        <f t="shared" si="24"/>
        <v>4.4427896456414908</v>
      </c>
      <c r="K82" s="23">
        <f t="shared" si="25"/>
        <v>1.9949773400370112</v>
      </c>
      <c r="L82" s="39" t="s">
        <v>29</v>
      </c>
      <c r="M82" s="17">
        <v>32.127362042382302</v>
      </c>
      <c r="N82" s="18">
        <v>105</v>
      </c>
      <c r="O82" s="18">
        <v>130</v>
      </c>
      <c r="P82" s="18">
        <v>77</v>
      </c>
      <c r="Q82" s="18">
        <v>42</v>
      </c>
      <c r="R82" s="18">
        <v>54</v>
      </c>
      <c r="S82" s="18">
        <v>89</v>
      </c>
      <c r="T82" s="19">
        <f t="shared" si="20"/>
        <v>1.2857142857142858</v>
      </c>
      <c r="U82" s="20">
        <f t="shared" si="21"/>
        <v>4.2388102081482071</v>
      </c>
      <c r="V82" s="23">
        <f t="shared" si="22"/>
        <v>2.6036122680058349</v>
      </c>
    </row>
    <row r="83" spans="1:22" x14ac:dyDescent="0.25">
      <c r="A83" s="35" t="s">
        <v>29</v>
      </c>
      <c r="B83" s="17">
        <v>27.662105889351601</v>
      </c>
      <c r="C83" s="18">
        <v>85</v>
      </c>
      <c r="D83" s="18">
        <v>237</v>
      </c>
      <c r="E83" s="18">
        <v>166</v>
      </c>
      <c r="F83" s="18">
        <v>43</v>
      </c>
      <c r="G83" s="18">
        <v>140</v>
      </c>
      <c r="H83" s="18">
        <v>108</v>
      </c>
      <c r="I83" s="19">
        <f t="shared" si="23"/>
        <v>3.2558139534883721</v>
      </c>
      <c r="J83" s="20">
        <f t="shared" si="24"/>
        <v>4.8118868248667619</v>
      </c>
      <c r="K83" s="23">
        <f t="shared" si="25"/>
        <v>5.844185881803063</v>
      </c>
      <c r="L83" s="39" t="s">
        <v>29</v>
      </c>
      <c r="M83" s="17">
        <v>32.03125</v>
      </c>
      <c r="N83" s="18">
        <v>100</v>
      </c>
      <c r="O83" s="18">
        <v>209</v>
      </c>
      <c r="P83" s="18">
        <v>132</v>
      </c>
      <c r="Q83" s="18">
        <v>44</v>
      </c>
      <c r="R83" s="18">
        <v>162</v>
      </c>
      <c r="S83" s="18">
        <v>152</v>
      </c>
      <c r="T83" s="19">
        <f t="shared" si="20"/>
        <v>3.6818181818181817</v>
      </c>
      <c r="U83" s="20">
        <f t="shared" si="21"/>
        <v>5.05573842803933</v>
      </c>
      <c r="V83" s="23">
        <f t="shared" si="22"/>
        <v>7.1140420132153874</v>
      </c>
    </row>
    <row r="84" spans="1:22" x14ac:dyDescent="0.25">
      <c r="A84" s="35" t="s">
        <v>29</v>
      </c>
      <c r="B84" s="17">
        <v>28.981143437841101</v>
      </c>
      <c r="C84" s="18">
        <v>87</v>
      </c>
      <c r="D84" s="18">
        <v>200</v>
      </c>
      <c r="E84" s="18">
        <v>125</v>
      </c>
      <c r="F84" s="18">
        <v>55</v>
      </c>
      <c r="G84" s="18">
        <v>100</v>
      </c>
      <c r="H84" s="18">
        <v>88</v>
      </c>
      <c r="I84" s="19">
        <f t="shared" si="23"/>
        <v>1.8181818181818181</v>
      </c>
      <c r="J84" s="20">
        <f t="shared" si="24"/>
        <v>4.5412535002331493</v>
      </c>
      <c r="K84" s="23">
        <f t="shared" si="25"/>
        <v>3.2492703497553777</v>
      </c>
      <c r="L84" s="39" t="s">
        <v>29</v>
      </c>
      <c r="M84" s="17">
        <v>33.768626822624597</v>
      </c>
      <c r="N84" s="18">
        <v>114</v>
      </c>
      <c r="O84" s="18">
        <v>171</v>
      </c>
      <c r="P84" s="18">
        <v>91</v>
      </c>
      <c r="Q84" s="18">
        <v>62</v>
      </c>
      <c r="R84" s="18">
        <v>89</v>
      </c>
      <c r="S84" s="18">
        <v>102</v>
      </c>
      <c r="T84" s="19">
        <f t="shared" si="20"/>
        <v>1.435483870967742</v>
      </c>
      <c r="U84" s="20">
        <f t="shared" si="21"/>
        <v>4.5568045915082056</v>
      </c>
      <c r="V84" s="23">
        <f t="shared" si="22"/>
        <v>3.0585552170342267</v>
      </c>
    </row>
    <row r="85" spans="1:22" x14ac:dyDescent="0.25">
      <c r="A85" s="35" t="s">
        <v>29</v>
      </c>
      <c r="B85" s="17">
        <v>35.708102493074797</v>
      </c>
      <c r="C85" s="18">
        <v>102</v>
      </c>
      <c r="D85" s="18">
        <v>197</v>
      </c>
      <c r="E85" s="18">
        <v>125</v>
      </c>
      <c r="F85" s="18">
        <v>54</v>
      </c>
      <c r="G85" s="18">
        <v>91</v>
      </c>
      <c r="H85" s="18">
        <v>97</v>
      </c>
      <c r="I85" s="19">
        <f t="shared" si="23"/>
        <v>1.6851851851851851</v>
      </c>
      <c r="J85" s="20">
        <f t="shared" si="24"/>
        <v>4.5427852425101163</v>
      </c>
      <c r="K85" s="23">
        <f t="shared" si="25"/>
        <v>3.0994729883929031</v>
      </c>
      <c r="L85" s="39" t="s">
        <v>29</v>
      </c>
      <c r="M85" s="17">
        <v>28.115262070655799</v>
      </c>
      <c r="N85" s="18">
        <v>95</v>
      </c>
      <c r="O85" s="18">
        <v>187</v>
      </c>
      <c r="P85" s="18">
        <v>62</v>
      </c>
      <c r="Q85" s="18">
        <v>102</v>
      </c>
      <c r="R85" s="18">
        <v>115</v>
      </c>
      <c r="S85" s="18">
        <v>93</v>
      </c>
      <c r="T85" s="19">
        <f t="shared" si="20"/>
        <v>1.1274509803921569</v>
      </c>
      <c r="U85" s="20">
        <f t="shared" si="21"/>
        <v>4.6387658107582528</v>
      </c>
      <c r="V85" s="23">
        <f t="shared" si="22"/>
        <v>2.2402733264639103</v>
      </c>
    </row>
    <row r="86" spans="1:22" x14ac:dyDescent="0.25">
      <c r="A86" s="35" t="s">
        <v>29</v>
      </c>
      <c r="B86" s="17">
        <v>34.865112025605796</v>
      </c>
      <c r="C86" s="18">
        <v>106</v>
      </c>
      <c r="D86" s="18">
        <v>176</v>
      </c>
      <c r="E86" s="18">
        <v>93</v>
      </c>
      <c r="F86" s="18">
        <v>59</v>
      </c>
      <c r="G86" s="18">
        <v>120</v>
      </c>
      <c r="H86" s="18">
        <v>94</v>
      </c>
      <c r="I86" s="19">
        <f t="shared" si="23"/>
        <v>2.0338983050847457</v>
      </c>
      <c r="J86" s="20">
        <f t="shared" si="24"/>
        <v>4.6653932625260248</v>
      </c>
      <c r="K86" s="23">
        <f t="shared" si="25"/>
        <v>3.9479848745524917</v>
      </c>
      <c r="L86" s="39" t="s">
        <v>29</v>
      </c>
      <c r="M86" s="17">
        <v>29.691043083900201</v>
      </c>
      <c r="N86" s="18">
        <v>88</v>
      </c>
      <c r="O86" s="18">
        <v>157</v>
      </c>
      <c r="P86" s="18">
        <v>75</v>
      </c>
      <c r="Q86" s="18">
        <v>55</v>
      </c>
      <c r="R86" s="18">
        <v>134</v>
      </c>
      <c r="S86" s="18">
        <v>74</v>
      </c>
      <c r="T86" s="19">
        <f t="shared" si="20"/>
        <v>2.4363636363636365</v>
      </c>
      <c r="U86" s="20">
        <f t="shared" si="21"/>
        <v>4.6009524465775407</v>
      </c>
      <c r="V86" s="23">
        <f t="shared" si="22"/>
        <v>4.3403227126788666</v>
      </c>
    </row>
    <row r="87" spans="1:22" x14ac:dyDescent="0.25">
      <c r="A87" s="35" t="s">
        <v>29</v>
      </c>
      <c r="B87" s="17">
        <v>29.728907517577099</v>
      </c>
      <c r="C87" s="18">
        <v>97</v>
      </c>
      <c r="D87" s="18">
        <v>108</v>
      </c>
      <c r="E87" s="18">
        <v>57</v>
      </c>
      <c r="F87" s="18">
        <v>41</v>
      </c>
      <c r="G87" s="18">
        <v>51</v>
      </c>
      <c r="H87" s="18">
        <v>87</v>
      </c>
      <c r="I87" s="19">
        <f t="shared" si="23"/>
        <v>1.2439024390243902</v>
      </c>
      <c r="J87" s="20">
        <f t="shared" si="24"/>
        <v>4.1988668756894549</v>
      </c>
      <c r="K87" s="23">
        <f t="shared" si="25"/>
        <v>2.4407322341967403</v>
      </c>
      <c r="L87" s="39" t="s">
        <v>29</v>
      </c>
      <c r="M87" s="17">
        <v>39.08</v>
      </c>
      <c r="N87" s="18">
        <v>111</v>
      </c>
      <c r="O87" s="18">
        <v>145</v>
      </c>
      <c r="P87" s="18">
        <v>76</v>
      </c>
      <c r="Q87" s="18">
        <v>46</v>
      </c>
      <c r="R87" s="18">
        <v>113</v>
      </c>
      <c r="S87" s="18">
        <v>104</v>
      </c>
      <c r="T87" s="19">
        <f t="shared" si="20"/>
        <v>2.4565217391304346</v>
      </c>
      <c r="U87" s="20">
        <f t="shared" si="21"/>
        <v>4.6858893589268567</v>
      </c>
      <c r="V87" s="23">
        <f t="shared" si="22"/>
        <v>4.6330932662104907</v>
      </c>
    </row>
    <row r="88" spans="1:22" x14ac:dyDescent="0.25">
      <c r="A88" s="35" t="s">
        <v>29</v>
      </c>
      <c r="B88" s="17">
        <v>37.8125</v>
      </c>
      <c r="C88" s="18">
        <v>111</v>
      </c>
      <c r="D88" s="18">
        <v>136</v>
      </c>
      <c r="E88" s="18">
        <v>81</v>
      </c>
      <c r="F88" s="18">
        <v>37</v>
      </c>
      <c r="G88" s="18">
        <v>88</v>
      </c>
      <c r="H88" s="18">
        <v>107</v>
      </c>
      <c r="I88" s="19">
        <f t="shared" si="23"/>
        <v>2.3783783783783785</v>
      </c>
      <c r="J88" s="20">
        <f t="shared" si="24"/>
        <v>4.5750828244700568</v>
      </c>
      <c r="K88" s="23">
        <f t="shared" si="25"/>
        <v>4.5851686026843517</v>
      </c>
      <c r="L88" s="39" t="s">
        <v>29</v>
      </c>
      <c r="M88" s="17">
        <v>26.95</v>
      </c>
      <c r="N88" s="18">
        <v>87</v>
      </c>
      <c r="O88" s="18">
        <v>236</v>
      </c>
      <c r="P88" s="18">
        <v>158</v>
      </c>
      <c r="Q88" s="18">
        <v>63</v>
      </c>
      <c r="R88" s="18">
        <v>78</v>
      </c>
      <c r="S88" s="18">
        <v>87</v>
      </c>
      <c r="T88" s="19">
        <f t="shared" si="20"/>
        <v>1.2380952380952381</v>
      </c>
      <c r="U88" s="20">
        <f t="shared" si="21"/>
        <v>4.4113084726720881</v>
      </c>
      <c r="V88" s="23">
        <f t="shared" si="22"/>
        <v>2.309653849476319</v>
      </c>
    </row>
    <row r="89" spans="1:22" x14ac:dyDescent="0.25">
      <c r="A89" s="35" t="s">
        <v>29</v>
      </c>
      <c r="B89" s="17">
        <v>29.745808545159498</v>
      </c>
      <c r="C89" s="18">
        <v>83</v>
      </c>
      <c r="D89" s="18">
        <v>196</v>
      </c>
      <c r="E89" s="18">
        <v>103</v>
      </c>
      <c r="F89" s="18">
        <v>73</v>
      </c>
      <c r="G89" s="18">
        <v>100</v>
      </c>
      <c r="H89" s="18">
        <v>90</v>
      </c>
      <c r="I89" s="19">
        <f t="shared" si="23"/>
        <v>1.3698630136986301</v>
      </c>
      <c r="J89" s="20">
        <f t="shared" si="24"/>
        <v>4.5524899281591784</v>
      </c>
      <c r="K89" s="23">
        <f t="shared" si="25"/>
        <v>2.2991526104800308</v>
      </c>
      <c r="L89" s="39" t="s">
        <v>29</v>
      </c>
      <c r="M89" s="17">
        <v>24.84</v>
      </c>
      <c r="N89" s="18">
        <v>88</v>
      </c>
      <c r="O89" s="18">
        <v>176</v>
      </c>
      <c r="P89" s="18">
        <v>84</v>
      </c>
      <c r="Q89" s="18">
        <v>75</v>
      </c>
      <c r="R89" s="18">
        <v>86</v>
      </c>
      <c r="S89" s="18">
        <v>85</v>
      </c>
      <c r="T89" s="19">
        <f t="shared" si="20"/>
        <v>1.1466666666666667</v>
      </c>
      <c r="U89" s="20">
        <f t="shared" si="21"/>
        <v>4.448499276371912</v>
      </c>
      <c r="V89" s="23">
        <f t="shared" si="22"/>
        <v>2.2669838492259928</v>
      </c>
    </row>
    <row r="90" spans="1:22" x14ac:dyDescent="0.25">
      <c r="A90" s="35" t="s">
        <v>29</v>
      </c>
      <c r="B90" s="17">
        <v>36.5797896662094</v>
      </c>
      <c r="C90" s="18">
        <v>102</v>
      </c>
      <c r="D90" s="18">
        <v>207</v>
      </c>
      <c r="E90" s="18">
        <v>116</v>
      </c>
      <c r="F90" s="18">
        <v>78</v>
      </c>
      <c r="G90" s="18">
        <v>67</v>
      </c>
      <c r="H90" s="18">
        <v>85</v>
      </c>
      <c r="I90" s="19">
        <f t="shared" si="23"/>
        <v>0.85897435897435892</v>
      </c>
      <c r="J90" s="20">
        <f t="shared" si="24"/>
        <v>4.3236719379406416</v>
      </c>
      <c r="K90" s="23">
        <f t="shared" si="25"/>
        <v>1.5552457744311521</v>
      </c>
      <c r="L90" s="39" t="s">
        <v>29</v>
      </c>
      <c r="M90" s="17">
        <v>26.5</v>
      </c>
      <c r="N90" s="18">
        <v>81</v>
      </c>
      <c r="O90" s="18">
        <v>197</v>
      </c>
      <c r="P90" s="18">
        <v>123</v>
      </c>
      <c r="Q90" s="18">
        <v>60</v>
      </c>
      <c r="R90" s="18">
        <v>69</v>
      </c>
      <c r="S90" s="18">
        <v>93</v>
      </c>
      <c r="T90" s="19">
        <f t="shared" si="20"/>
        <v>1.1499999999999999</v>
      </c>
      <c r="U90" s="20">
        <f t="shared" si="21"/>
        <v>4.3833529988752575</v>
      </c>
      <c r="V90" s="23">
        <f t="shared" si="22"/>
        <v>2.0169618646512433</v>
      </c>
    </row>
    <row r="91" spans="1:22" x14ac:dyDescent="0.25">
      <c r="A91" s="35" t="s">
        <v>29</v>
      </c>
      <c r="B91" s="17">
        <v>30.6347554630593</v>
      </c>
      <c r="C91" s="18">
        <v>94</v>
      </c>
      <c r="D91" s="18">
        <v>207</v>
      </c>
      <c r="E91" s="18">
        <v>117</v>
      </c>
      <c r="F91" s="18">
        <v>78</v>
      </c>
      <c r="G91" s="18">
        <v>61</v>
      </c>
      <c r="H91" s="18">
        <v>104</v>
      </c>
      <c r="I91" s="19">
        <f t="shared" si="23"/>
        <v>0.78205128205128205</v>
      </c>
      <c r="J91" s="20">
        <f t="shared" si="24"/>
        <v>4.3776323816573424</v>
      </c>
      <c r="K91" s="23">
        <f t="shared" si="25"/>
        <v>1.4601020319569473</v>
      </c>
      <c r="L91" s="39" t="s">
        <v>29</v>
      </c>
      <c r="M91" s="17">
        <v>30.69</v>
      </c>
      <c r="N91" s="18">
        <v>100</v>
      </c>
      <c r="O91" s="18">
        <v>194</v>
      </c>
      <c r="P91" s="18">
        <v>109</v>
      </c>
      <c r="Q91" s="18">
        <v>60</v>
      </c>
      <c r="R91" s="18">
        <v>126</v>
      </c>
      <c r="S91" s="18">
        <v>87</v>
      </c>
      <c r="T91" s="19">
        <f t="shared" si="20"/>
        <v>2.1</v>
      </c>
      <c r="U91" s="20">
        <f t="shared" si="21"/>
        <v>4.6510950128030313</v>
      </c>
      <c r="V91" s="23">
        <f t="shared" si="22"/>
        <v>4.1663881569320207</v>
      </c>
    </row>
    <row r="92" spans="1:22" x14ac:dyDescent="0.25">
      <c r="A92" s="35" t="s">
        <v>29</v>
      </c>
      <c r="B92" s="17">
        <v>37.5</v>
      </c>
      <c r="C92" s="18">
        <v>110</v>
      </c>
      <c r="D92" s="18">
        <v>177</v>
      </c>
      <c r="E92" s="18">
        <v>100</v>
      </c>
      <c r="F92" s="18">
        <v>58</v>
      </c>
      <c r="G92" s="18">
        <v>99</v>
      </c>
      <c r="H92" s="18">
        <v>83</v>
      </c>
      <c r="I92" s="19">
        <f t="shared" si="23"/>
        <v>1.7068965517241379</v>
      </c>
      <c r="J92" s="20">
        <f t="shared" si="24"/>
        <v>4.5069802289655936</v>
      </c>
      <c r="K92" s="23">
        <f t="shared" si="25"/>
        <v>3.2789275952813535</v>
      </c>
      <c r="L92" s="39" t="s">
        <v>29</v>
      </c>
      <c r="M92" s="17">
        <v>37.4</v>
      </c>
      <c r="N92" s="18">
        <v>118</v>
      </c>
      <c r="O92" s="18">
        <v>221</v>
      </c>
      <c r="P92" s="18">
        <v>122</v>
      </c>
      <c r="Q92" s="18">
        <v>79</v>
      </c>
      <c r="R92" s="18">
        <v>100</v>
      </c>
      <c r="S92" s="18">
        <v>92</v>
      </c>
      <c r="T92" s="19">
        <f t="shared" si="20"/>
        <v>1.2658227848101267</v>
      </c>
      <c r="U92" s="20">
        <f t="shared" si="21"/>
        <v>4.5634793815185661</v>
      </c>
      <c r="V92" s="23">
        <f t="shared" si="22"/>
        <v>2.6130721375422805</v>
      </c>
    </row>
    <row r="93" spans="1:22" x14ac:dyDescent="0.25">
      <c r="A93" s="35" t="s">
        <v>29</v>
      </c>
      <c r="B93" s="17">
        <v>28.720083246618099</v>
      </c>
      <c r="C93" s="18">
        <v>83.5</v>
      </c>
      <c r="D93" s="18">
        <v>186</v>
      </c>
      <c r="E93" s="18">
        <v>88</v>
      </c>
      <c r="F93" s="18">
        <v>78</v>
      </c>
      <c r="G93" s="18">
        <v>102</v>
      </c>
      <c r="H93" s="18">
        <v>98</v>
      </c>
      <c r="I93" s="19">
        <f t="shared" si="23"/>
        <v>1.3076923076923077</v>
      </c>
      <c r="J93" s="20">
        <f t="shared" si="24"/>
        <v>4.6049701459774219</v>
      </c>
      <c r="K93" s="23">
        <f t="shared" si="25"/>
        <v>2.2551389461237963</v>
      </c>
      <c r="L93" s="39" t="s">
        <v>29</v>
      </c>
      <c r="M93" s="17">
        <v>29.86</v>
      </c>
      <c r="N93" s="18">
        <v>90</v>
      </c>
      <c r="O93" s="18">
        <v>220</v>
      </c>
      <c r="P93" s="18">
        <v>142</v>
      </c>
      <c r="Q93" s="18">
        <v>47</v>
      </c>
      <c r="R93" s="18">
        <v>157</v>
      </c>
      <c r="S93" s="18">
        <v>89</v>
      </c>
      <c r="T93" s="19">
        <f t="shared" si="20"/>
        <v>3.3404255319148937</v>
      </c>
      <c r="U93" s="20">
        <f t="shared" si="21"/>
        <v>4.7724410875402237</v>
      </c>
      <c r="V93" s="23">
        <f t="shared" si="22"/>
        <v>6.0652403419345822</v>
      </c>
    </row>
    <row r="94" spans="1:22" x14ac:dyDescent="0.25">
      <c r="A94" s="35" t="s">
        <v>29</v>
      </c>
      <c r="B94" s="17">
        <v>26.519742883379301</v>
      </c>
      <c r="C94" s="18">
        <v>81</v>
      </c>
      <c r="D94" s="18">
        <v>166</v>
      </c>
      <c r="E94" s="18">
        <v>95</v>
      </c>
      <c r="F94" s="18">
        <v>52</v>
      </c>
      <c r="G94" s="18">
        <v>96</v>
      </c>
      <c r="H94" s="18">
        <v>91</v>
      </c>
      <c r="I94" s="19">
        <f t="shared" si="23"/>
        <v>1.8461538461538463</v>
      </c>
      <c r="J94" s="20">
        <f t="shared" si="24"/>
        <v>4.5376038489923429</v>
      </c>
      <c r="K94" s="23">
        <f t="shared" si="25"/>
        <v>3.2365385825215087</v>
      </c>
      <c r="L94" s="39" t="s">
        <v>29</v>
      </c>
      <c r="M94" s="17">
        <v>34.58</v>
      </c>
      <c r="N94" s="18">
        <v>108</v>
      </c>
      <c r="O94" s="18">
        <v>216</v>
      </c>
      <c r="P94" s="18">
        <v>118</v>
      </c>
      <c r="Q94" s="18">
        <v>79</v>
      </c>
      <c r="R94" s="18">
        <v>94</v>
      </c>
      <c r="S94" s="18">
        <v>99</v>
      </c>
      <c r="T94" s="19">
        <f t="shared" si="20"/>
        <v>1.1898734177215189</v>
      </c>
      <c r="U94" s="20">
        <f t="shared" si="21"/>
        <v>4.5692073162022968</v>
      </c>
      <c r="V94" s="23">
        <f t="shared" si="22"/>
        <v>2.3656726396009908</v>
      </c>
    </row>
    <row r="95" spans="1:22" x14ac:dyDescent="0.25">
      <c r="A95" s="35" t="s">
        <v>29</v>
      </c>
      <c r="B95" s="17">
        <v>27.78</v>
      </c>
      <c r="C95" s="18">
        <v>86</v>
      </c>
      <c r="D95" s="18">
        <v>211</v>
      </c>
      <c r="E95" s="18">
        <v>138</v>
      </c>
      <c r="F95" s="18">
        <v>64</v>
      </c>
      <c r="G95" s="18">
        <v>47</v>
      </c>
      <c r="H95" s="18">
        <v>86</v>
      </c>
      <c r="I95" s="19">
        <f t="shared" si="23"/>
        <v>0.734375</v>
      </c>
      <c r="J95" s="20">
        <f t="shared" si="24"/>
        <v>4.1522474489817833</v>
      </c>
      <c r="K95" s="23">
        <f t="shared" si="25"/>
        <v>1.3303754436675128</v>
      </c>
      <c r="L95" s="39" t="s">
        <v>29</v>
      </c>
      <c r="M95" s="17">
        <v>47.99</v>
      </c>
      <c r="N95" s="18">
        <v>122</v>
      </c>
      <c r="O95" s="18">
        <v>176</v>
      </c>
      <c r="P95" s="18">
        <v>107</v>
      </c>
      <c r="Q95" s="18">
        <v>45</v>
      </c>
      <c r="R95" s="18">
        <v>121</v>
      </c>
      <c r="S95" s="18">
        <v>94</v>
      </c>
      <c r="T95" s="19">
        <f t="shared" si="20"/>
        <v>2.6888888888888891</v>
      </c>
      <c r="U95" s="20">
        <f t="shared" si="21"/>
        <v>4.6695426639333721</v>
      </c>
      <c r="V95" s="23">
        <f t="shared" si="22"/>
        <v>4.836457060474376</v>
      </c>
    </row>
    <row r="96" spans="1:22" x14ac:dyDescent="0.25">
      <c r="A96" s="35" t="s">
        <v>29</v>
      </c>
      <c r="B96" s="17">
        <v>25.26</v>
      </c>
      <c r="C96" s="18">
        <v>86</v>
      </c>
      <c r="D96" s="18">
        <v>210</v>
      </c>
      <c r="E96" s="18">
        <v>143</v>
      </c>
      <c r="F96" s="18">
        <v>48</v>
      </c>
      <c r="G96" s="18">
        <v>83</v>
      </c>
      <c r="H96" s="18">
        <v>73</v>
      </c>
      <c r="I96" s="19">
        <f t="shared" si="23"/>
        <v>1.7291666666666667</v>
      </c>
      <c r="J96" s="20">
        <f t="shared" si="24"/>
        <v>4.3546500244724946</v>
      </c>
      <c r="K96" s="23">
        <f t="shared" si="25"/>
        <v>3.3094518493374667</v>
      </c>
      <c r="L96" s="39" t="s">
        <v>30</v>
      </c>
      <c r="M96" s="17">
        <v>28.951817413355901</v>
      </c>
      <c r="N96" s="18">
        <v>106</v>
      </c>
      <c r="O96" s="18">
        <v>180</v>
      </c>
      <c r="P96" s="18">
        <v>120</v>
      </c>
      <c r="Q96" s="18">
        <v>55</v>
      </c>
      <c r="R96" s="18">
        <v>85</v>
      </c>
      <c r="S96" s="18">
        <v>93</v>
      </c>
      <c r="T96" s="19">
        <f>R96/Q96</f>
        <v>1.5454545454545454</v>
      </c>
      <c r="U96" s="20">
        <f>(LN(R96*S96))/2</f>
        <v>4.4876253748217865</v>
      </c>
      <c r="V96" s="23">
        <f>(N96/(39.68+(1.88*M96)))*(R96/1.03)*(1.31/Q96)</f>
        <v>2.2139259493042442</v>
      </c>
    </row>
    <row r="97" spans="1:22" x14ac:dyDescent="0.25">
      <c r="A97" s="35" t="s">
        <v>29</v>
      </c>
      <c r="B97" s="17">
        <v>29.34</v>
      </c>
      <c r="C97" s="18">
        <v>91</v>
      </c>
      <c r="D97" s="18">
        <v>168</v>
      </c>
      <c r="E97" s="18">
        <v>77</v>
      </c>
      <c r="F97" s="18">
        <v>65</v>
      </c>
      <c r="G97" s="18">
        <v>131</v>
      </c>
      <c r="H97" s="18">
        <v>86</v>
      </c>
      <c r="I97" s="19">
        <f t="shared" si="23"/>
        <v>2.0153846153846153</v>
      </c>
      <c r="J97" s="20">
        <f t="shared" si="24"/>
        <v>4.6647723097273293</v>
      </c>
      <c r="K97" s="23">
        <f t="shared" si="25"/>
        <v>3.7395230026247002</v>
      </c>
      <c r="L97" s="39" t="s">
        <v>30</v>
      </c>
      <c r="M97" s="17">
        <v>41.270077334919698</v>
      </c>
      <c r="N97" s="18">
        <v>124</v>
      </c>
      <c r="O97" s="18">
        <v>197</v>
      </c>
      <c r="P97" s="18">
        <v>137</v>
      </c>
      <c r="Q97" s="18">
        <v>37</v>
      </c>
      <c r="R97" s="18">
        <v>117</v>
      </c>
      <c r="S97" s="18">
        <v>89</v>
      </c>
      <c r="T97" s="19">
        <f>R97/Q97</f>
        <v>3.1621621621621623</v>
      </c>
      <c r="U97" s="20">
        <f>(LN(R97*S97))/2</f>
        <v>4.625405152264948</v>
      </c>
      <c r="V97" s="23">
        <f>(N97/(39.68+(1.88*M97)))*(R97/1.03)*(1.31/Q97)</f>
        <v>4.2526664246770505</v>
      </c>
    </row>
    <row r="98" spans="1:22" x14ac:dyDescent="0.25">
      <c r="A98" s="35" t="s">
        <v>29</v>
      </c>
      <c r="B98" s="17">
        <v>30.09</v>
      </c>
      <c r="C98" s="18">
        <v>95</v>
      </c>
      <c r="D98" s="18">
        <v>243</v>
      </c>
      <c r="E98" s="18">
        <v>162</v>
      </c>
      <c r="F98" s="18">
        <v>54</v>
      </c>
      <c r="G98" s="18">
        <v>84</v>
      </c>
      <c r="H98" s="18">
        <v>83</v>
      </c>
      <c r="I98" s="19">
        <f t="shared" si="23"/>
        <v>1.5555555555555556</v>
      </c>
      <c r="J98" s="20">
        <f t="shared" si="24"/>
        <v>4.4248287033199558</v>
      </c>
      <c r="K98" s="23">
        <f t="shared" si="25"/>
        <v>2.9674808850876948</v>
      </c>
      <c r="L98" s="39" t="s">
        <v>30</v>
      </c>
      <c r="M98" s="17">
        <v>29.365763350250599</v>
      </c>
      <c r="N98" s="18">
        <v>105</v>
      </c>
      <c r="O98" s="18">
        <v>211</v>
      </c>
      <c r="P98" s="18">
        <v>131</v>
      </c>
      <c r="Q98" s="18">
        <v>34</v>
      </c>
      <c r="R98" s="18">
        <v>228</v>
      </c>
      <c r="S98" s="18">
        <v>96</v>
      </c>
      <c r="T98" s="19">
        <f>R98/Q98</f>
        <v>6.7058823529411766</v>
      </c>
      <c r="U98" s="20">
        <f>(LN(R98*S98))/2</f>
        <v>4.9968469102111381</v>
      </c>
      <c r="V98" s="23">
        <f>(N98/(39.68+(1.88*M98)))*(R98/1.03)*(1.31/Q98)</f>
        <v>9.4377762564205856</v>
      </c>
    </row>
    <row r="99" spans="1:22" x14ac:dyDescent="0.25">
      <c r="A99" s="35" t="s">
        <v>30</v>
      </c>
      <c r="B99" s="17">
        <v>33.425160697888003</v>
      </c>
      <c r="C99" s="18">
        <v>107</v>
      </c>
      <c r="D99" s="18">
        <v>189</v>
      </c>
      <c r="E99" s="18">
        <v>145</v>
      </c>
      <c r="F99" s="18">
        <v>31</v>
      </c>
      <c r="G99" s="18">
        <v>66</v>
      </c>
      <c r="H99" s="18">
        <v>96</v>
      </c>
      <c r="I99" s="19">
        <f t="shared" ref="I99:I104" si="26">G99/F99</f>
        <v>2.129032258064516</v>
      </c>
      <c r="J99" s="20">
        <f t="shared" ref="J99:J104" si="27">(LN(G99*H99))/2</f>
        <v>4.3770014667471306</v>
      </c>
      <c r="K99" s="23">
        <f t="shared" ref="K99:K104" si="28">(C99/(39.68+(1.88*B99)))*(G99/1.03)*(1.31/F99)</f>
        <v>2.8261450582744132</v>
      </c>
      <c r="L99" s="39" t="s">
        <v>30</v>
      </c>
      <c r="M99" s="17">
        <v>40.429015336295897</v>
      </c>
      <c r="N99" s="18">
        <v>137</v>
      </c>
      <c r="O99" s="18">
        <v>114</v>
      </c>
      <c r="P99" s="18">
        <v>51</v>
      </c>
      <c r="Q99" s="18">
        <v>40</v>
      </c>
      <c r="R99" s="18">
        <v>114</v>
      </c>
      <c r="S99" s="18">
        <v>97</v>
      </c>
      <c r="T99" s="19">
        <f t="shared" ref="T99:T104" si="29">R99/Q99</f>
        <v>2.85</v>
      </c>
      <c r="U99" s="20">
        <f t="shared" ref="U99:U104" si="30">(LN(R99*S99))/2</f>
        <v>4.6554547134489388</v>
      </c>
      <c r="V99" s="23">
        <f t="shared" ref="V99:V104" si="31">(N99/(39.68+(1.88*M99)))*(R99/1.03)*(1.31/Q99)</f>
        <v>4.2925625544673469</v>
      </c>
    </row>
    <row r="100" spans="1:22" x14ac:dyDescent="0.25">
      <c r="A100" s="35" t="s">
        <v>30</v>
      </c>
      <c r="B100" s="17">
        <v>38.840973534971603</v>
      </c>
      <c r="C100" s="18">
        <v>111</v>
      </c>
      <c r="D100" s="18">
        <v>213</v>
      </c>
      <c r="E100" s="18">
        <v>131</v>
      </c>
      <c r="F100" s="18">
        <v>37</v>
      </c>
      <c r="G100" s="18">
        <v>227</v>
      </c>
      <c r="H100" s="18">
        <v>101</v>
      </c>
      <c r="I100" s="19">
        <f t="shared" si="26"/>
        <v>6.1351351351351351</v>
      </c>
      <c r="J100" s="20">
        <f t="shared" si="27"/>
        <v>5.0200352671613313</v>
      </c>
      <c r="K100" s="23">
        <f t="shared" si="28"/>
        <v>7.6851667788983766</v>
      </c>
      <c r="L100" s="39" t="s">
        <v>30</v>
      </c>
      <c r="M100" s="17">
        <v>40.321402483564597</v>
      </c>
      <c r="N100" s="18">
        <v>118</v>
      </c>
      <c r="O100" s="18">
        <v>150</v>
      </c>
      <c r="P100" s="18">
        <v>96</v>
      </c>
      <c r="Q100" s="18">
        <v>32</v>
      </c>
      <c r="R100" s="18">
        <v>108</v>
      </c>
      <c r="S100" s="18">
        <v>91</v>
      </c>
      <c r="T100" s="19">
        <f t="shared" si="29"/>
        <v>3.375</v>
      </c>
      <c r="U100" s="20">
        <f t="shared" si="30"/>
        <v>4.5964953668205348</v>
      </c>
      <c r="V100" s="23">
        <f t="shared" si="31"/>
        <v>4.3859850532990592</v>
      </c>
    </row>
    <row r="101" spans="1:22" x14ac:dyDescent="0.25">
      <c r="A101" s="35" t="s">
        <v>30</v>
      </c>
      <c r="B101" s="17">
        <v>32.4499729583559</v>
      </c>
      <c r="C101" s="18">
        <v>103.5</v>
      </c>
      <c r="D101" s="18">
        <v>215</v>
      </c>
      <c r="E101" s="18">
        <v>135</v>
      </c>
      <c r="F101" s="18">
        <v>37</v>
      </c>
      <c r="G101" s="18">
        <v>216</v>
      </c>
      <c r="H101" s="18">
        <v>97</v>
      </c>
      <c r="I101" s="19">
        <f t="shared" si="26"/>
        <v>5.8378378378378377</v>
      </c>
      <c r="J101" s="20">
        <f t="shared" si="27"/>
        <v>4.9749946930937741</v>
      </c>
      <c r="K101" s="23">
        <f t="shared" si="28"/>
        <v>7.6323377253275453</v>
      </c>
      <c r="L101" s="39" t="s">
        <v>30</v>
      </c>
      <c r="M101" s="17">
        <v>30.9244791666667</v>
      </c>
      <c r="N101" s="18">
        <v>105</v>
      </c>
      <c r="O101" s="18">
        <v>151</v>
      </c>
      <c r="P101" s="18">
        <v>98</v>
      </c>
      <c r="Q101" s="18">
        <v>38</v>
      </c>
      <c r="R101" s="18">
        <v>77</v>
      </c>
      <c r="S101" s="18">
        <v>104</v>
      </c>
      <c r="T101" s="19">
        <f t="shared" si="29"/>
        <v>2.0263157894736841</v>
      </c>
      <c r="U101" s="20">
        <f t="shared" si="30"/>
        <v>4.4940981604975283</v>
      </c>
      <c r="V101" s="23">
        <f t="shared" si="31"/>
        <v>2.766378668768346</v>
      </c>
    </row>
    <row r="102" spans="1:22" x14ac:dyDescent="0.25">
      <c r="A102" s="35" t="s">
        <v>30</v>
      </c>
      <c r="B102" s="17">
        <v>36.421463014260802</v>
      </c>
      <c r="C102" s="18">
        <v>115</v>
      </c>
      <c r="D102" s="18">
        <v>214</v>
      </c>
      <c r="E102" s="18">
        <v>136</v>
      </c>
      <c r="F102" s="18">
        <v>41</v>
      </c>
      <c r="G102" s="18">
        <v>185</v>
      </c>
      <c r="H102" s="18">
        <v>107</v>
      </c>
      <c r="I102" s="19">
        <f t="shared" si="26"/>
        <v>4.5121951219512191</v>
      </c>
      <c r="J102" s="20">
        <f t="shared" si="27"/>
        <v>4.9465923297701151</v>
      </c>
      <c r="K102" s="23">
        <f t="shared" si="28"/>
        <v>6.1021632297989958</v>
      </c>
      <c r="L102" s="39" t="s">
        <v>30</v>
      </c>
      <c r="M102" s="17">
        <v>39.81</v>
      </c>
      <c r="N102" s="18">
        <v>131</v>
      </c>
      <c r="O102" s="18">
        <v>156</v>
      </c>
      <c r="P102" s="18">
        <v>74</v>
      </c>
      <c r="Q102" s="18">
        <v>44</v>
      </c>
      <c r="R102" s="18">
        <v>189</v>
      </c>
      <c r="S102" s="18">
        <v>172</v>
      </c>
      <c r="T102" s="19">
        <f t="shared" si="29"/>
        <v>4.2954545454545459</v>
      </c>
      <c r="U102" s="20">
        <f t="shared" si="30"/>
        <v>5.1946207459365477</v>
      </c>
      <c r="V102" s="23">
        <f t="shared" si="31"/>
        <v>6.249172840721271</v>
      </c>
    </row>
    <row r="103" spans="1:22" x14ac:dyDescent="0.25">
      <c r="A103" s="35" t="s">
        <v>30</v>
      </c>
      <c r="B103" s="17">
        <v>31.21</v>
      </c>
      <c r="C103" s="18">
        <v>115</v>
      </c>
      <c r="D103" s="18">
        <v>159</v>
      </c>
      <c r="E103" s="18">
        <v>89</v>
      </c>
      <c r="F103" s="18">
        <v>48</v>
      </c>
      <c r="G103" s="18">
        <v>109</v>
      </c>
      <c r="H103" s="18">
        <v>100</v>
      </c>
      <c r="I103" s="19">
        <f t="shared" si="26"/>
        <v>2.2708333333333335</v>
      </c>
      <c r="J103" s="20">
        <f t="shared" si="27"/>
        <v>4.6482590341086176</v>
      </c>
      <c r="K103" s="23">
        <f t="shared" si="28"/>
        <v>3.3769265318719364</v>
      </c>
      <c r="L103" s="39" t="s">
        <v>30</v>
      </c>
      <c r="M103" s="17">
        <v>38.82</v>
      </c>
      <c r="N103" s="18">
        <v>125</v>
      </c>
      <c r="O103" s="18">
        <v>173</v>
      </c>
      <c r="P103" s="18">
        <v>92</v>
      </c>
      <c r="Q103" s="18">
        <v>37</v>
      </c>
      <c r="R103" s="18">
        <v>224</v>
      </c>
      <c r="S103" s="18">
        <v>115</v>
      </c>
      <c r="T103" s="19">
        <f t="shared" si="29"/>
        <v>6.0540540540540544</v>
      </c>
      <c r="U103" s="20">
        <f t="shared" si="30"/>
        <v>5.0782890901091449</v>
      </c>
      <c r="V103" s="23">
        <f t="shared" si="31"/>
        <v>8.543079808443542</v>
      </c>
    </row>
    <row r="104" spans="1:22" s="8" customFormat="1" ht="15.75" thickBot="1" x14ac:dyDescent="0.3">
      <c r="A104" s="36" t="s">
        <v>30</v>
      </c>
      <c r="B104" s="24">
        <v>32.840000000000003</v>
      </c>
      <c r="C104" s="25">
        <v>93</v>
      </c>
      <c r="D104" s="25">
        <v>168</v>
      </c>
      <c r="E104" s="25">
        <v>107</v>
      </c>
      <c r="F104" s="25">
        <v>46</v>
      </c>
      <c r="G104" s="25">
        <v>75</v>
      </c>
      <c r="H104" s="25">
        <v>101</v>
      </c>
      <c r="I104" s="26">
        <f t="shared" si="26"/>
        <v>1.6304347826086956</v>
      </c>
      <c r="J104" s="27">
        <f t="shared" si="27"/>
        <v>4.4663043151887853</v>
      </c>
      <c r="K104" s="28">
        <f t="shared" si="28"/>
        <v>1.9015172551270563</v>
      </c>
      <c r="L104" s="40" t="s">
        <v>30</v>
      </c>
      <c r="M104" s="24">
        <v>33.11</v>
      </c>
      <c r="N104" s="25">
        <v>115</v>
      </c>
      <c r="O104" s="25">
        <v>191</v>
      </c>
      <c r="P104" s="25">
        <v>106</v>
      </c>
      <c r="Q104" s="25">
        <v>42</v>
      </c>
      <c r="R104" s="25">
        <v>215</v>
      </c>
      <c r="S104" s="25">
        <v>137</v>
      </c>
      <c r="T104" s="26">
        <f t="shared" si="29"/>
        <v>5.1190476190476186</v>
      </c>
      <c r="U104" s="27">
        <f t="shared" si="30"/>
        <v>5.1453094769778938</v>
      </c>
      <c r="V104" s="28">
        <f t="shared" si="31"/>
        <v>7.3456916007372275</v>
      </c>
    </row>
  </sheetData>
  <mergeCells count="4">
    <mergeCell ref="A1:K1"/>
    <mergeCell ref="A53:K53"/>
    <mergeCell ref="L53:V53"/>
    <mergeCell ref="L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zdrowi</vt:lpstr>
      <vt:lpstr>nadcisnienie - Tabela 1-1</vt:lpstr>
      <vt:lpstr>Arkusz1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Reviewer</cp:lastModifiedBy>
  <cp:revision/>
  <dcterms:created xsi:type="dcterms:W3CDTF">2020-10-26T21:16:16Z</dcterms:created>
  <dcterms:modified xsi:type="dcterms:W3CDTF">2023-08-06T21:02:59Z</dcterms:modified>
  <cp:category/>
  <cp:contentStatus/>
</cp:coreProperties>
</file>